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DieseArbeitsmappe"/>
  <bookViews>
    <workbookView xWindow="0" yWindow="0" windowWidth="21570" windowHeight="8940" tabRatio="838" activeTab="0"/>
  </bookViews>
  <sheets>
    <sheet name="Demande SS" sheetId="1" r:id="rId1"/>
    <sheet name="Justificatif SS" sheetId="2" r:id="rId2"/>
    <sheet name="Eté SS" sheetId="3" r:id="rId3"/>
    <sheet name="Procédure SS" sheetId="4" r:id="rId4"/>
    <sheet name="Explications SS" sheetId="5" r:id="rId5"/>
    <sheet name="Uebersetzung" sheetId="6" state="hidden" r:id="rId6"/>
  </sheets>
  <externalReferences>
    <externalReference r:id="rId9"/>
    <externalReference r:id="rId10"/>
    <externalReference r:id="rId11"/>
  </externalReferences>
  <definedNames>
    <definedName name="_EBF1" localSheetId="2">'[1]Standardwerte'!$K$5</definedName>
    <definedName name="_EBF1" localSheetId="5">'[1]Standardwerte'!$K$5</definedName>
    <definedName name="_EBF1">'[2]Standardwerte'!$K$5</definedName>
    <definedName name="_EBF2" localSheetId="2">'[1]Standardwerte'!$M$5</definedName>
    <definedName name="_EBF2" localSheetId="5">'[1]Standardwerte'!$M$5</definedName>
    <definedName name="_EBF2">'[2]Standardwerte'!$M$5</definedName>
    <definedName name="_EBF3" localSheetId="2">'[1]Standardwerte'!$O$5</definedName>
    <definedName name="_EBF3" localSheetId="5">'[1]Standardwerte'!$O$5</definedName>
    <definedName name="_EBF3">'[2]Standardwerte'!$O$5</definedName>
    <definedName name="_EBF4" localSheetId="2">'[1]Standardwerte'!$Q$5</definedName>
    <definedName name="_EBF4" localSheetId="5">'[1]Standardwerte'!$Q$5</definedName>
    <definedName name="_EBF4">'[2]Standardwerte'!$Q$5</definedName>
    <definedName name="_Qe1">#REF!</definedName>
    <definedName name="_Qe2">#REF!</definedName>
    <definedName name="_Qe3">#REF!</definedName>
    <definedName name="_Qe4">#REF!</definedName>
    <definedName name="_Qel1" localSheetId="2">'[1]Lueftung'!$J$34</definedName>
    <definedName name="_Qel1" localSheetId="5">'[1]Lueftung'!$J$34</definedName>
    <definedName name="_Qel1">'[2]Lueftung'!$J$34</definedName>
    <definedName name="_Qel2" localSheetId="2">'[1]Lueftung'!$J$75</definedName>
    <definedName name="_Qel2" localSheetId="5">'[1]Lueftung'!$J$75</definedName>
    <definedName name="_Qel2">'[2]Lueftung'!$J$75</definedName>
    <definedName name="_Qel3" localSheetId="2">'[1]Lueftung'!$J$116</definedName>
    <definedName name="_Qel3" localSheetId="5">'[1]Lueftung'!$J$116</definedName>
    <definedName name="_Qel3">'[2]Lueftung'!$J$116</definedName>
    <definedName name="_Qel4" localSheetId="2">'[1]Lueftung'!$J$157</definedName>
    <definedName name="_Qel4" localSheetId="5">'[1]Lueftung'!$J$157</definedName>
    <definedName name="_Qel4">'[2]Lueftung'!$J$157</definedName>
    <definedName name="_qhs1">#REF!</definedName>
    <definedName name="_qhs2">#REF!</definedName>
    <definedName name="_qhs3">#REF!</definedName>
    <definedName name="_qhs4">#REF!</definedName>
    <definedName name="_Qk1">#REF!</definedName>
    <definedName name="_Qk2">#REF!</definedName>
    <definedName name="_Qk3">#REF!</definedName>
    <definedName name="_Qk4">#REF!</definedName>
    <definedName name="_WRG1">#REF!</definedName>
    <definedName name="_WRG2">#REF!</definedName>
    <definedName name="_WRG3">#REF!</definedName>
    <definedName name="_WRG4">#REF!</definedName>
    <definedName name="_WW1" localSheetId="2">'[1]Standardwerte'!$R$35</definedName>
    <definedName name="_WW1" localSheetId="5">'[1]Standardwerte'!$R$35</definedName>
    <definedName name="_WW1">'[2]Standardwerte'!$R$35</definedName>
    <definedName name="_WW2" localSheetId="2">'[1]Standardwerte'!$R$36</definedName>
    <definedName name="_WW2" localSheetId="5">'[1]Standardwerte'!$R$36</definedName>
    <definedName name="_WW2">'[2]Standardwerte'!$R$36</definedName>
    <definedName name="_WW3" localSheetId="2">'[1]Standardwerte'!$R$37</definedName>
    <definedName name="_WW3" localSheetId="5">'[1]Standardwerte'!$R$37</definedName>
    <definedName name="_WW3">'[2]Standardwerte'!$R$37</definedName>
    <definedName name="_WW4" localSheetId="2">'[1]Standardwerte'!$R$38</definedName>
    <definedName name="_WW4" localSheetId="5">'[1]Standardwerte'!$R$38</definedName>
    <definedName name="_WW4">'[2]Standardwerte'!$R$38</definedName>
    <definedName name="abgabe1" localSheetId="2">'[1]Standardwerte'!$AD$23</definedName>
    <definedName name="abgabe1" localSheetId="5">'[1]Standardwerte'!$AD$23</definedName>
    <definedName name="abgabe1">'[2]Standardwerte'!$AD$23</definedName>
    <definedName name="abgabe2" localSheetId="2">'[1]Standardwerte'!$AD$24</definedName>
    <definedName name="abgabe2" localSheetId="5">'[1]Standardwerte'!$AD$24</definedName>
    <definedName name="abgabe2">'[2]Standardwerte'!$AD$24</definedName>
    <definedName name="abgabe3" localSheetId="2">'[1]Standardwerte'!$AD$25</definedName>
    <definedName name="abgabe3" localSheetId="5">'[1]Standardwerte'!$AD$25</definedName>
    <definedName name="abgabe3">'[2]Standardwerte'!$AD$25</definedName>
    <definedName name="abgabe4" localSheetId="2">'[1]Standardwerte'!$AD$26</definedName>
    <definedName name="abgabe4" localSheetId="5">'[1]Standardwerte'!$AD$26</definedName>
    <definedName name="abgabe4">'[2]Standardwerte'!$AD$26</definedName>
    <definedName name="ACDC1" localSheetId="2">'[1]Standardwerte'!$S$67</definedName>
    <definedName name="ACDC1" localSheetId="5">'[1]Standardwerte'!$S$67</definedName>
    <definedName name="ACDC1">'[2]Standardwerte'!$S$67</definedName>
    <definedName name="ACDC2" localSheetId="2">'[1]Standardwerte'!$S$68</definedName>
    <definedName name="ACDC2" localSheetId="5">'[1]Standardwerte'!$S$68</definedName>
    <definedName name="ACDC2">'[2]Standardwerte'!$S$68</definedName>
    <definedName name="ACDC3" localSheetId="2">'[1]Standardwerte'!$S$69</definedName>
    <definedName name="ACDC3" localSheetId="5">'[1]Standardwerte'!$S$69</definedName>
    <definedName name="ACDC3">'[2]Standardwerte'!$S$69</definedName>
    <definedName name="ACDC4" localSheetId="2">'[1]Standardwerte'!$S$70</definedName>
    <definedName name="ACDC4" localSheetId="5">'[1]Standardwerte'!$S$70</definedName>
    <definedName name="ACDC4">'[2]Standardwerte'!$S$70</definedName>
    <definedName name="AEBF1">#REF!</definedName>
    <definedName name="AEBF2">#REF!</definedName>
    <definedName name="AEBF3">#REF!</definedName>
    <definedName name="AEBF4">#REF!</definedName>
    <definedName name="auswahl1" localSheetId="2">'[1]Standardwerte'!$AU$6</definedName>
    <definedName name="auswahl1" localSheetId="5">'[1]Standardwerte'!$AU$6</definedName>
    <definedName name="auswahl1">'[2]Standardwerte'!$AU$6</definedName>
    <definedName name="auswahl2" localSheetId="2">'[1]Standardwerte'!$AU$7</definedName>
    <definedName name="auswahl2" localSheetId="5">'[1]Standardwerte'!$AU$7</definedName>
    <definedName name="auswahl2">'[2]Standardwerte'!$AU$7</definedName>
    <definedName name="auswahl3" localSheetId="2">'[1]Standardwerte'!$AU$8</definedName>
    <definedName name="auswahl3" localSheetId="5">'[1]Standardwerte'!$AU$8</definedName>
    <definedName name="auswahl3">'[2]Standardwerte'!$AU$8</definedName>
    <definedName name="auswahl4" localSheetId="2">'[1]Standardwerte'!$AU$9</definedName>
    <definedName name="auswahl4" localSheetId="5">'[1]Standardwerte'!$AU$9</definedName>
    <definedName name="auswahl4">'[2]Standardwerte'!$AU$9</definedName>
    <definedName name="auswahl5" localSheetId="2">'[1]Standardwerte'!$AU$10</definedName>
    <definedName name="auswahl5" localSheetId="5">'[1]Standardwerte'!$AU$10</definedName>
    <definedName name="auswahl5">'[2]Standardwerte'!$AU$10</definedName>
    <definedName name="auswahl6" localSheetId="2">'[1]Standardwerte'!$AU$11</definedName>
    <definedName name="auswahl6" localSheetId="5">'[1]Standardwerte'!$AU$11</definedName>
    <definedName name="auswahl6">'[2]Standardwerte'!$AU$11</definedName>
    <definedName name="auswahl7" localSheetId="2">'[1]Standardwerte'!$AU$12</definedName>
    <definedName name="auswahl7" localSheetId="5">'[1]Standardwerte'!$AU$12</definedName>
    <definedName name="auswahl7">'[2]Standardwerte'!$AU$12</definedName>
    <definedName name="auswahl8" localSheetId="2">'[1]Standardwerte'!$AU$13</definedName>
    <definedName name="auswahl8" localSheetId="5">'[1]Standardwerte'!$AU$13</definedName>
    <definedName name="auswahl8">'[2]Standardwerte'!$AU$13</definedName>
    <definedName name="_xlnm.Print_Area" localSheetId="0">'Demande SS'!$A$1:$M$42</definedName>
    <definedName name="_xlnm.Print_Area" localSheetId="2">'Eté SS'!$A$1:$M$41</definedName>
    <definedName name="_xlnm.Print_Area" localSheetId="4">'Explications SS'!$A$1:$L$167</definedName>
    <definedName name="_xlnm.Print_Area" localSheetId="1">'Justificatif SS'!$A$1:$R$72</definedName>
    <definedName name="_xlnm.Print_Area" localSheetId="3">'Procédure SS'!$A$6:$J$50</definedName>
    <definedName name="_xlnm.Print_Titles" localSheetId="4">'Explications SS'!$1:$9</definedName>
    <definedName name="_xlnm.Print_Titles" localSheetId="3">'Procédure SS'!$1:$4</definedName>
    <definedName name="E_Qk1">#REF!</definedName>
    <definedName name="E_Qk11">#REF!</definedName>
    <definedName name="E_Qk2">#REF!</definedName>
    <definedName name="E_Qk22">#REF!</definedName>
    <definedName name="E_Qk3">#REF!</definedName>
    <definedName name="E_Qk33">#REF!</definedName>
    <definedName name="E_Qk4">#REF!</definedName>
    <definedName name="E_Qk44">#REF!</definedName>
    <definedName name="EBF">#REF!</definedName>
    <definedName name="EBFo1" localSheetId="2">'[1]Standardwerte'!$K$6</definedName>
    <definedName name="EBFo1" localSheetId="5">'[1]Standardwerte'!$K$6</definedName>
    <definedName name="EBFo1">'[2]Standardwerte'!$K$6</definedName>
    <definedName name="EBFo2" localSheetId="2">'[1]Standardwerte'!$M$6</definedName>
    <definedName name="EBFo2" localSheetId="5">'[1]Standardwerte'!$M$6</definedName>
    <definedName name="EBFo2">'[2]Standardwerte'!$M$6</definedName>
    <definedName name="EBFo3" localSheetId="2">'[1]Standardwerte'!$O$6</definedName>
    <definedName name="EBFo3" localSheetId="5">'[1]Standardwerte'!$O$6</definedName>
    <definedName name="EBFo3">'[2]Standardwerte'!$O$6</definedName>
    <definedName name="EBFo4" localSheetId="2">'[1]Standardwerte'!$Q$6</definedName>
    <definedName name="EBFo4" localSheetId="5">'[1]Standardwerte'!$Q$6</definedName>
    <definedName name="EBFo4">'[2]Standardwerte'!$Q$6</definedName>
    <definedName name="einzel1" localSheetId="2">'[1]Standardwerte'!$BD$12</definedName>
    <definedName name="einzel1" localSheetId="5">'[1]Standardwerte'!$BD$12</definedName>
    <definedName name="einzel1">'[2]Standardwerte'!$BD$12</definedName>
    <definedName name="Einzelanwendung" localSheetId="2">'[1]Standardwerte'!$BS$5</definedName>
    <definedName name="Einzelanwendung" localSheetId="5">'[1]Standardwerte'!$BS$5</definedName>
    <definedName name="Einzelanwendung">'[2]Standardwerte'!$BS$5</definedName>
    <definedName name="F_s1">#REF!</definedName>
    <definedName name="F_s2">#REF!</definedName>
    <definedName name="F_s3">#REF!</definedName>
    <definedName name="F_s4">#REF!</definedName>
    <definedName name="Gebuehr" localSheetId="2">'[1]Standardwerte'!$BI$6</definedName>
    <definedName name="Gebuehr" localSheetId="5">'[1]Standardwerte'!$BI$6</definedName>
    <definedName name="Gebuehr">'[2]Standardwerte'!$BI$6</definedName>
    <definedName name="Hoehe" localSheetId="2">'[1]Eingaben'!$E$9</definedName>
    <definedName name="Hoehe" localSheetId="5">'[1]Eingaben'!$E$9</definedName>
    <definedName name="Hoehe">'[2]Eingaben'!$E$9</definedName>
    <definedName name="Kategorie1" localSheetId="2">'[1]Standardwerte'!$L$24</definedName>
    <definedName name="Kategorie1" localSheetId="5">'[1]Standardwerte'!$L$24</definedName>
    <definedName name="Kategorie1">'[2]Standardwerte'!$L$24</definedName>
    <definedName name="Kategorie2" localSheetId="2">'[1]Standardwerte'!$P$24</definedName>
    <definedName name="Kategorie2" localSheetId="5">'[1]Standardwerte'!$P$24</definedName>
    <definedName name="Kategorie2">'[2]Standardwerte'!$P$24</definedName>
    <definedName name="Kategorie3" localSheetId="2">'[1]Standardwerte'!$L$28</definedName>
    <definedName name="Kategorie3" localSheetId="5">'[1]Standardwerte'!$L$28</definedName>
    <definedName name="Kategorie3">'[2]Standardwerte'!$L$28</definedName>
    <definedName name="Kategorie4" localSheetId="2">'[1]Standardwerte'!$P$28</definedName>
    <definedName name="Kategorie4" localSheetId="5">'[1]Standardwerte'!$P$28</definedName>
    <definedName name="Kategorie4">'[2]Standardwerte'!$P$28</definedName>
    <definedName name="Klima" localSheetId="2">'[1]Standardwerte'!$C$4</definedName>
    <definedName name="Klima" localSheetId="5">'[1]Standardwerte'!$C$4</definedName>
    <definedName name="Klima">'[2]Standardwerte'!$C$4</definedName>
    <definedName name="Lüftung1" localSheetId="2">'[1]Standardwerte'!$Q$35</definedName>
    <definedName name="Lüftung1" localSheetId="5">'[1]Standardwerte'!$Q$35</definedName>
    <definedName name="Lüftung1">'[2]Standardwerte'!$Q$35</definedName>
    <definedName name="Lüftung2" localSheetId="2">'[1]Standardwerte'!$Q$36</definedName>
    <definedName name="Lüftung2" localSheetId="5">'[1]Standardwerte'!$Q$36</definedName>
    <definedName name="Lüftung2">'[2]Standardwerte'!$Q$36</definedName>
    <definedName name="Lüftung3" localSheetId="2">'[1]Standardwerte'!$Q$37</definedName>
    <definedName name="Lüftung3" localSheetId="5">'[1]Standardwerte'!$Q$37</definedName>
    <definedName name="Lüftung3">'[2]Standardwerte'!$Q$37</definedName>
    <definedName name="Lüftung4" localSheetId="2">'[1]Standardwerte'!$Q$38</definedName>
    <definedName name="Lüftung4" localSheetId="5">'[1]Standardwerte'!$Q$38</definedName>
    <definedName name="Lüftung4">'[2]Standardwerte'!$Q$38</definedName>
    <definedName name="mehr1" localSheetId="2">'[1]Standardwerte'!$BE$12</definedName>
    <definedName name="mehr1" localSheetId="5">'[1]Standardwerte'!$BE$12</definedName>
    <definedName name="mehr1">'[2]Standardwerte'!$BE$12</definedName>
    <definedName name="Mehrfachanwendung" localSheetId="2">'[1]Standardwerte'!$BS$6</definedName>
    <definedName name="Mehrfachanwendung" localSheetId="5">'[1]Standardwerte'!$BS$6</definedName>
    <definedName name="Mehrfachanwendung">'[2]Standardwerte'!$BS$6</definedName>
    <definedName name="mineco">'[3]Standardwerte'!$BC$33</definedName>
    <definedName name="Neubau1" localSheetId="2">'[1]Standardwerte'!$Q$43</definedName>
    <definedName name="Neubau1" localSheetId="5">'[1]Standardwerte'!$Q$43</definedName>
    <definedName name="Neubau1">'[2]Standardwerte'!$Q$43</definedName>
    <definedName name="Neubau2" localSheetId="2">'[1]Standardwerte'!$Q$44</definedName>
    <definedName name="Neubau2" localSheetId="5">'[1]Standardwerte'!$Q$44</definedName>
    <definedName name="Neubau2">'[2]Standardwerte'!$Q$44</definedName>
    <definedName name="Neubau3" localSheetId="2">'[1]Standardwerte'!$Q$45</definedName>
    <definedName name="Neubau3" localSheetId="5">'[1]Standardwerte'!$Q$45</definedName>
    <definedName name="Neubau3">'[2]Standardwerte'!$Q$45</definedName>
    <definedName name="Neubau4" localSheetId="2">'[1]Standardwerte'!$Q$46</definedName>
    <definedName name="Neubau4" localSheetId="5">'[1]Standardwerte'!$Q$46</definedName>
    <definedName name="Neubau4">'[2]Standardwerte'!$Q$46</definedName>
    <definedName name="Oekostrom">'[3]Standardwerte'!$BD$33</definedName>
    <definedName name="Projekt1">'[3]Eingaben'!$B$3</definedName>
    <definedName name="Projekt2">'[3]Eingaben'!$B$4</definedName>
    <definedName name="Projekt3">'[3]Eingaben'!$B$5</definedName>
    <definedName name="qhs">#REF!</definedName>
    <definedName name="Standardlüftung1" localSheetId="2">'[1]Standardwerte'!$J$27</definedName>
    <definedName name="Standardlüftung1" localSheetId="5">'[1]Standardwerte'!$J$27</definedName>
    <definedName name="Standardlüftung1">'[2]Standardwerte'!$J$27</definedName>
    <definedName name="Standardlüftung2" localSheetId="2">'[1]Standardwerte'!$J$28</definedName>
    <definedName name="Standardlüftung2" localSheetId="5">'[1]Standardwerte'!$J$28</definedName>
    <definedName name="Standardlüftung2">'[2]Standardwerte'!$J$28</definedName>
    <definedName name="Standardlüftung3" localSheetId="2">'[1]Standardwerte'!$J$29</definedName>
    <definedName name="Standardlüftung3" localSheetId="5">'[1]Standardwerte'!$J$29</definedName>
    <definedName name="Standardlüftung3">'[2]Standardwerte'!$J$29</definedName>
    <definedName name="Standardlüftung4" localSheetId="2">'[1]Standardwerte'!$J$30</definedName>
    <definedName name="Standardlüftung4" localSheetId="5">'[1]Standardwerte'!$J$30</definedName>
    <definedName name="Standardlüftung4">'[2]Standardwerte'!$J$30</definedName>
    <definedName name="VEBFo1" localSheetId="2">'[1]Lueftung'!$J$33</definedName>
    <definedName name="VEBFo1" localSheetId="5">'[1]Lueftung'!$J$33</definedName>
    <definedName name="VEBFo1">'[2]Lueftung'!$J$33</definedName>
    <definedName name="VEBFo2" localSheetId="2">'[1]Lueftung'!$J$74</definedName>
    <definedName name="VEBFo2" localSheetId="5">'[1]Lueftung'!$J$74</definedName>
    <definedName name="VEBFo2">'[2]Lueftung'!$J$74</definedName>
    <definedName name="VEBFo3" localSheetId="2">'[1]Lueftung'!$J$115</definedName>
    <definedName name="VEBFo3" localSheetId="5">'[1]Lueftung'!$J$115</definedName>
    <definedName name="VEBFo3">'[2]Lueftung'!$J$115</definedName>
    <definedName name="VEBFo4" localSheetId="2">'[1]Lueftung'!$J$156</definedName>
    <definedName name="VEBFo4" localSheetId="5">'[1]Lueftung'!$J$156</definedName>
    <definedName name="VEBFo4">'[2]Lueftung'!$J$156</definedName>
    <definedName name="VSup1" localSheetId="2">'[1]Lueftung'!$Y$12</definedName>
    <definedName name="VSup1" localSheetId="5">'[1]Lueftung'!$Y$12</definedName>
    <definedName name="VSup1">'[2]Lueftung'!$Y$12</definedName>
    <definedName name="VSup2" localSheetId="2">'[1]Lueftung'!$Y$53</definedName>
    <definedName name="VSup2" localSheetId="5">'[1]Lueftung'!$Y$53</definedName>
    <definedName name="VSup2">'[2]Lueftung'!$Y$53</definedName>
    <definedName name="VSup3" localSheetId="2">'[1]Lueftung'!$Y$94</definedName>
    <definedName name="VSup3" localSheetId="5">'[1]Lueftung'!$Y$94</definedName>
    <definedName name="VSup3">'[2]Lueftung'!$Y$94</definedName>
    <definedName name="VSup4" localSheetId="2">'[1]Lueftung'!$Y$135</definedName>
    <definedName name="VSup4" localSheetId="5">'[1]Lueftung'!$Y$135</definedName>
    <definedName name="VSup4">'[2]Lueftung'!$Y$135</definedName>
    <definedName name="Waermeschutz">'Eté SS'!$O$41</definedName>
    <definedName name="WRGtyp1" localSheetId="2">'[1]Standardwerte'!$T$55</definedName>
    <definedName name="WRGtyp1" localSheetId="5">'[1]Standardwerte'!$T$55</definedName>
    <definedName name="WRGtyp1">'[2]Standardwerte'!$T$55</definedName>
    <definedName name="WRGtyp2" localSheetId="2">'[1]Standardwerte'!$T$56</definedName>
    <definedName name="WRGtyp2" localSheetId="5">'[1]Standardwerte'!$T$56</definedName>
    <definedName name="WRGtyp2">'[2]Standardwerte'!$T$56</definedName>
    <definedName name="WRGtyp3" localSheetId="2">'[1]Standardwerte'!$T$57</definedName>
    <definedName name="WRGtyp3" localSheetId="5">'[1]Standardwerte'!$T$57</definedName>
    <definedName name="WRGtyp3">'[2]Standardwerte'!$T$57</definedName>
    <definedName name="WRGtyp4" localSheetId="2">'[1]Standardwerte'!$T$58</definedName>
    <definedName name="WRGtyp4" localSheetId="5">'[1]Standardwerte'!$T$58</definedName>
    <definedName name="WRGtyp4">'[2]Standardwerte'!$T$58</definedName>
    <definedName name="WWMIN1" localSheetId="2">'[1]Standardwerte'!$N$26</definedName>
    <definedName name="WWMIN1" localSheetId="5">'[1]Standardwerte'!$N$26</definedName>
    <definedName name="WWMIN1">'[2]Standardwerte'!$N$26</definedName>
    <definedName name="WWMIN2" localSheetId="2">'[1]Standardwerte'!$R$26</definedName>
    <definedName name="WWMIN2" localSheetId="5">'[1]Standardwerte'!$R$26</definedName>
    <definedName name="WWMIN2">'[2]Standardwerte'!$R$26</definedName>
    <definedName name="WWMIN3" localSheetId="2">'[1]Standardwerte'!$N$30</definedName>
    <definedName name="WWMIN3" localSheetId="5">'[1]Standardwerte'!$N$30</definedName>
    <definedName name="WWMIN3">'[2]Standardwerte'!$N$30</definedName>
    <definedName name="WWMIN4" localSheetId="2">'[1]Standardwerte'!$R$30</definedName>
    <definedName name="WWMIN4" localSheetId="5">'[1]Standardwerte'!$R$30</definedName>
    <definedName name="WWMIN4">'[2]Standardwerte'!$R$30</definedName>
    <definedName name="Zonen" localSheetId="2">'[3]Eingaben'!$J$7</definedName>
    <definedName name="Zonen" localSheetId="5">'[1]Eingaben'!$J$7</definedName>
    <definedName name="Zonen">'[2]Eingaben'!$J$7</definedName>
  </definedNames>
  <calcPr fullCalcOnLoad="1"/>
</workbook>
</file>

<file path=xl/comments3.xml><?xml version="1.0" encoding="utf-8"?>
<comments xmlns="http://schemas.openxmlformats.org/spreadsheetml/2006/main">
  <authors>
    <author>Arthur Huber</author>
  </authors>
  <commentList>
    <comment ref="B27" authorId="0">
      <text>
        <r>
          <rPr>
            <sz val="8"/>
            <rFont val="Tahoma"/>
            <family val="2"/>
          </rPr>
          <t>La condition "taux de surface vitrée" n'est pas significative lorsque Description est appliquée. Lorsque qu'une des propriétés décrites ne s'applique pas, il faut choisir "n.a."</t>
        </r>
      </text>
    </comment>
  </commentList>
</comments>
</file>

<file path=xl/sharedStrings.xml><?xml version="1.0" encoding="utf-8"?>
<sst xmlns="http://schemas.openxmlformats.org/spreadsheetml/2006/main" count="520" uniqueCount="393">
  <si>
    <t xml:space="preserve">La température de départ maximale admise pour le chauffage de locaux, ne doit pas dépasser celle admise </t>
  </si>
  <si>
    <t xml:space="preserve">par la législation cantonale. Si l'on utilise une pompe à chaleur comme mode de production de chaleur, </t>
  </si>
  <si>
    <t>Maître de l'ouvrage</t>
  </si>
  <si>
    <t>Architecte</t>
  </si>
  <si>
    <t>Planificat. CVS</t>
  </si>
  <si>
    <t>Planificateur</t>
  </si>
  <si>
    <t>Conseiller</t>
  </si>
  <si>
    <t>Entr. générale</t>
  </si>
  <si>
    <r>
      <t>Demande de certificat MINERGIE</t>
    </r>
    <r>
      <rPr>
        <b/>
        <vertAlign val="superscript"/>
        <sz val="16"/>
        <rFont val="Arial"/>
        <family val="2"/>
      </rPr>
      <t xml:space="preserve">® </t>
    </r>
    <r>
      <rPr>
        <b/>
        <sz val="16"/>
        <rFont val="Arial"/>
        <family val="2"/>
      </rPr>
      <t xml:space="preserve">(solution standard SS) </t>
    </r>
  </si>
  <si>
    <r>
      <t>Annexes pour demande de certificat</t>
    </r>
    <r>
      <rPr>
        <sz val="8"/>
        <rFont val="Arial"/>
        <family val="2"/>
      </rPr>
      <t xml:space="preserve"> (toutes les annexes doivent être remises):</t>
    </r>
  </si>
  <si>
    <r>
      <t>Justificatif de certificat MINERGIE</t>
    </r>
    <r>
      <rPr>
        <b/>
        <vertAlign val="superscript"/>
        <sz val="16"/>
        <rFont val="Arial"/>
        <family val="2"/>
      </rPr>
      <t xml:space="preserve">® </t>
    </r>
    <r>
      <rPr>
        <b/>
        <sz val="16"/>
        <rFont val="Arial"/>
        <family val="2"/>
      </rPr>
      <t xml:space="preserve">(Solution Standard SS) </t>
    </r>
  </si>
  <si>
    <t>- pas de lanterneau ou pas des fenêtres de toiture avec des surfaces vitrées &gt; 0.5 m2;</t>
  </si>
  <si>
    <t>Voir la rubrique "Annexes pour demande de certificat" dans la feuille de calcul "Demande SS"</t>
  </si>
  <si>
    <r>
      <t>plusieurs fois dans un lotissement) reçoit le certificat MINERGIE</t>
    </r>
    <r>
      <rPr>
        <vertAlign val="superscript"/>
        <sz val="9"/>
        <color indexed="8"/>
        <rFont val="Arial"/>
        <family val="2"/>
      </rPr>
      <t>®</t>
    </r>
    <r>
      <rPr>
        <sz val="9"/>
        <color indexed="8"/>
        <rFont val="Arial"/>
        <family val="2"/>
      </rPr>
      <t xml:space="preserve"> pour utilisation multiple. Première certification:</t>
    </r>
  </si>
  <si>
    <r>
      <t xml:space="preserve">Données relatives au projet:  </t>
    </r>
    <r>
      <rPr>
        <sz val="8"/>
        <rFont val="Arial"/>
        <family val="2"/>
      </rPr>
      <t>(désignation précise de l'objet, emplacement définitif de l'objet avec rue, numéro, NPA, lieu)</t>
    </r>
  </si>
  <si>
    <t>Utilisation multiple Nouvelle réalisation</t>
  </si>
  <si>
    <t>Utilisation multiple Première certification</t>
  </si>
  <si>
    <t>Il faut utiliser un formulaire de demande de label par bâtiment (par ex. villa individuelle, une unité de villas jumelées, 
une unité d'un lotissement de villas en chaînette). Exception pour une villa à deux appartements = 1 demande.</t>
  </si>
  <si>
    <t>Réduction emolum. villa jumelée, villas en chaînette</t>
  </si>
  <si>
    <t xml:space="preserve">Entrée des données complètes concernant le projet avec description précise de l’objet, y compris l’emplacement définitif </t>
  </si>
  <si>
    <t>du bâtiment (rue, numéro, NP et localité).</t>
  </si>
  <si>
    <t>1-4</t>
  </si>
  <si>
    <t>- SRE identique pour les différentes unités</t>
  </si>
  <si>
    <t>- Les 2 parties du bâtiment sont identiques (villas jumelées)</t>
  </si>
  <si>
    <t>- Les installations techniques du bâtiment sont identiques</t>
  </si>
  <si>
    <t>- Toutes les unités sont certifiées au même moment</t>
  </si>
  <si>
    <t xml:space="preserve">Les rabais sur les émoluments ne peuvent être considérés pour les villas jumelées et les villas en chaînette </t>
  </si>
  <si>
    <t>que si les conditions suivantes sont remplies :</t>
  </si>
  <si>
    <t>- 1 justificatif pour toute la maison ou pour la partie de la maison à orientation défavorable, mais 1 formulaire</t>
  </si>
  <si>
    <t xml:space="preserve">Nouvelle construction (dupliquée): Dans le cas d’un bâtiment nouvellement construit sur la base d’une première </t>
  </si>
  <si>
    <t xml:space="preserve">certification, par ex. une maison type ou –système ou encore une réplique de maison individuelle dans un lotissement, </t>
  </si>
  <si>
    <t xml:space="preserve">Un bâtiment construit à plusieurs exemplaires (par ex. maison type ou –système, ou maison individuelle répliquée </t>
  </si>
  <si>
    <t>Pour un bâtiment à utilisation multiple, qui est certifié pour la première fois, un contrôle technique est réalisé.</t>
  </si>
  <si>
    <r>
      <t>doit pas excéder les 35° C (T</t>
    </r>
    <r>
      <rPr>
        <vertAlign val="subscript"/>
        <sz val="9"/>
        <color indexed="8"/>
        <rFont val="Arial"/>
        <family val="2"/>
      </rPr>
      <t>dép.</t>
    </r>
    <r>
      <rPr>
        <sz val="9"/>
        <color indexed="8"/>
        <rFont val="Arial"/>
        <family val="2"/>
      </rPr>
      <t xml:space="preserve"> ≤ 35°). Pour chauffage et eau chaude toute l'année, label de qualité D-A-CH exigé.</t>
    </r>
  </si>
  <si>
    <t xml:space="preserve">pour la préparation de l'eau chaude sanitaire, (voir chiffre 76). Label de qualité Energie-bois Suisse exigé.  </t>
  </si>
  <si>
    <t xml:space="preserve">de l'eau chaude sanitaire pendant l'été. Label de qualité Energie-bois Suisse exigé. </t>
  </si>
  <si>
    <t xml:space="preserve">Pour les Solutions Standard SS, on ne peut choisir que parmi les 5 systèmes de production de chaleur mentionnés. </t>
  </si>
  <si>
    <t>≤ 1.0</t>
  </si>
  <si>
    <t>≤ 1.2</t>
  </si>
  <si>
    <t>Uebersetzungsliste</t>
  </si>
  <si>
    <t>Blatt</t>
  </si>
  <si>
    <t>Zelle</t>
  </si>
  <si>
    <t>deutsch</t>
  </si>
  <si>
    <t>französisch</t>
  </si>
  <si>
    <t>italienisch</t>
  </si>
  <si>
    <t>Antrag SL</t>
  </si>
  <si>
    <t>L27</t>
  </si>
  <si>
    <t>Wohnbauten bis 500 m2 EBF</t>
  </si>
  <si>
    <t>B56</t>
  </si>
  <si>
    <t>MINERGIE-ECO: Wird oder wurde ein MINERGIE-ECO-Nachweis eingereicht?</t>
  </si>
  <si>
    <t>M55</t>
  </si>
  <si>
    <t>Eingabe zu MINERGIE-ECO fehlt</t>
  </si>
  <si>
    <t>MINERGIE-ECO: Un justificatif MINERGIE-ECO est ou sera-t-il transmis?</t>
  </si>
  <si>
    <t>Minergie Eco</t>
  </si>
  <si>
    <t>Nachweis</t>
  </si>
  <si>
    <t>Oui</t>
  </si>
  <si>
    <t>Non</t>
  </si>
  <si>
    <r>
      <t>Bâtiments d’habitation jusqu’à 500 m</t>
    </r>
    <r>
      <rPr>
        <b/>
        <vertAlign val="superscript"/>
        <sz val="9"/>
        <rFont val="Arial"/>
        <family val="2"/>
      </rPr>
      <t>2</t>
    </r>
    <r>
      <rPr>
        <b/>
        <sz val="9"/>
        <rFont val="Arial"/>
        <family val="2"/>
      </rPr>
      <t xml:space="preserve"> SRE</t>
    </r>
  </si>
  <si>
    <t>Bâtiments d’habitation jusqu’à 500 m2 SRE</t>
  </si>
  <si>
    <t>Données rel. à MINERGIE-ECO manquantes</t>
  </si>
  <si>
    <t>Dati concernanti MINERGIE-ECO mancano</t>
  </si>
  <si>
    <t>Die Anforderungen gemäss MuKEn 2008 Art. 1.12 Abs. 3 und Art. 1.13 Abs. 1 und 2 sind verbindlich.</t>
  </si>
  <si>
    <t>Nachweis SL</t>
  </si>
  <si>
    <t>D21</t>
  </si>
  <si>
    <t>Für alle Wärmeerzeuger gilt: die Dimensionierung (z.B. Luft-Wasser-Wärmepumpe) muss so ausgelegt sein, dass sie die Normheizlast gemäss Norm SIA 384.201 vollständig, ohne zusätzliche elektrische Nachwärmung, deckt.</t>
  </si>
  <si>
    <t>≤ 0.5</t>
  </si>
  <si>
    <t>≤ 0.45</t>
  </si>
  <si>
    <t>Storenkasten</t>
  </si>
  <si>
    <t>Fenêtres</t>
  </si>
  <si>
    <t>≤  0.15</t>
  </si>
  <si>
    <t xml:space="preserve">≤  0.15 </t>
  </si>
  <si>
    <t>≤  0.20</t>
  </si>
  <si>
    <t>Für Standardlösungen ist der Einsatz von zertifizierten Modulen (sofern vorhanden), für Bauteile gegen Aussenklima oder weniger als 2m im Erdreich, obligatorisch. Am 1.1.2009 werden noch keine "neuen" Wand- und Dach-Module existieren. Es werden daher für eine begrenzte Zeit Konstruktionen zulassen, welche lediglich die U-Wert-Anforderung an die Module erfüllen. Entsprechende Übergangsbestimmungen werden erarbeitet.
*Türen sind zurzeit vom Modul-Obligatorium ausgenommen.</t>
  </si>
  <si>
    <t>Sommerlicher Wärmeschutz</t>
  </si>
  <si>
    <t>Die Anforderungen an den thermischen Komfort im Sommer sind erfüllt.</t>
  </si>
  <si>
    <t>Bitte entsprechendes Register Sommer ausfüllen und beilegen.</t>
  </si>
  <si>
    <t>Beim Nachweis mit Standardlösungen sind nur Wohnbauten ohne Kühlung möglich.</t>
  </si>
  <si>
    <t>E67</t>
  </si>
  <si>
    <t>Protection thermique estivale</t>
  </si>
  <si>
    <t>n.a.</t>
  </si>
  <si>
    <t>S1</t>
  </si>
  <si>
    <t>S2</t>
  </si>
  <si>
    <t>S3</t>
  </si>
  <si>
    <t>S4</t>
  </si>
  <si>
    <t>Prüfung ob nicht alle Eingaben "n.a."</t>
  </si>
  <si>
    <t xml:space="preserve">  Zone</t>
  </si>
  <si>
    <t>S11</t>
  </si>
  <si>
    <t>S12</t>
  </si>
  <si>
    <t>S13</t>
  </si>
  <si>
    <t>S14</t>
  </si>
  <si>
    <t>S15</t>
  </si>
  <si>
    <t>Einzelbüro, Gruppenbüro, Sitzungszimmer mit 1 Fassade, Betondecke (&gt;80% frei):
- Glasanteil &lt;50% und automat. Steuerung des Sonnenschutzes</t>
  </si>
  <si>
    <t>S16</t>
  </si>
  <si>
    <t>Einzelbüro, Gruppenbüro, Sitzungszimmer als Eckzimmer, Betondecke (&gt;80% frei):
- Glasanteil &lt;35% und automat. Steuerung des Sonnenschutzes</t>
  </si>
  <si>
    <t>S17</t>
  </si>
  <si>
    <t>Lager mit geringen internen Wärmelasten</t>
  </si>
  <si>
    <t>S18</t>
  </si>
  <si>
    <t>S19</t>
  </si>
  <si>
    <t>S20</t>
  </si>
  <si>
    <t>Variante 2: Externer Nachweis der Kriterien gemäss SIA382/1 (ohne Kühlung)</t>
  </si>
  <si>
    <t>Die Erfüllung dieser Kriterien wird in Beilagen beschrieben und dokumentiert.</t>
  </si>
  <si>
    <t>S33</t>
  </si>
  <si>
    <t>S34</t>
  </si>
  <si>
    <t>non</t>
  </si>
  <si>
    <t>La justification de la protection thermique estivale se base sur la déclaration du requérant. L'office de certification peut, lors du contrôle du dossier ou lors des visites de chantier, demander des justificatifs détaillés.</t>
  </si>
  <si>
    <t>La part vitrée se rapporte toujours à la surface de la façade (PAS à la surface de référence énergétique).</t>
  </si>
  <si>
    <t>Les surfaces vitrées sont inférieures aux surfaces de fenêtres (déduction des cadres).</t>
  </si>
  <si>
    <t>La valeur U maximale pour les caissons de store est de 0.45 W/m²K (vers l'extérieur) ou 0.50 W/m²K (vers des locaux non chauffés).</t>
  </si>
  <si>
    <r>
      <t xml:space="preserve">Le chauffage au bois (par exemple à bûche) doit être couplé à une installation solaire thermique pour la préparation de l'eau chaude sanitaire, (voir chiffre 76).   
</t>
    </r>
    <r>
      <rPr>
        <sz val="9"/>
        <color indexed="10"/>
        <rFont val="Arial"/>
        <family val="2"/>
      </rPr>
      <t xml:space="preserve">Label de qualité Energie-bois Suisse exigé. </t>
    </r>
    <r>
      <rPr>
        <sz val="9"/>
        <color indexed="8"/>
        <rFont val="Arial"/>
        <family val="2"/>
      </rPr>
      <t xml:space="preserve">
L'emplacement de l'installation peut être choisi librement (local technique, zone d'habitation, etc.)</t>
    </r>
  </si>
  <si>
    <r>
      <t xml:space="preserve">Par chauffage automatique au bois on entend des installations munies d'un dispositif d'allumage automatique (par ex. chaudière à pellets). Le chauffage automatique au bois doit également prendre en charge la préparation de l'eau chaude sanitaire pendant l'été. </t>
    </r>
    <r>
      <rPr>
        <sz val="9"/>
        <color indexed="10"/>
        <rFont val="Arial"/>
        <family val="2"/>
      </rPr>
      <t>Label de qualité Energie-bois Suisse exigé.</t>
    </r>
  </si>
  <si>
    <r>
      <t xml:space="preserve">La température de départ de chauffage, des pompes à chaleur air-eau ne doit pas excéder les 35° C (Tdép. ≤ 35°). </t>
    </r>
    <r>
      <rPr>
        <sz val="9"/>
        <color indexed="10"/>
        <rFont val="Arial"/>
        <family val="2"/>
      </rPr>
      <t>Pour chauffage et eau chaude toute l'année, label de qualité D-A-CH exigé.</t>
    </r>
  </si>
  <si>
    <r>
      <t xml:space="preserve">La température de départ de chauffage, des pompes à chaleur avec sondes géothermiques (ou registre terrestre) ne doit pas excéder les 35° C (Tdép. ≤ 35°). </t>
    </r>
    <r>
      <rPr>
        <sz val="9"/>
        <color indexed="10"/>
        <rFont val="Arial"/>
        <family val="2"/>
      </rPr>
      <t>Pour chauffage et eau chaude toute l'année, label de qualité D-A-CH exigé.</t>
    </r>
  </si>
  <si>
    <t>Variante 1: Justification globale pour des cas standard habitation</t>
  </si>
  <si>
    <t>La justification globale est valable pour les zones dans lesquelles les exigences suivantes sont respectées pour tous les locaux:</t>
  </si>
  <si>
    <t>- protection solaire mobile extérieure: volet roulant ou store à lamelles;</t>
  </si>
  <si>
    <t>- rafraîchissement nocturne par les fenêtres;</t>
  </si>
  <si>
    <t>- charges internes pas plus élevées que la valeur standard du cahier technique SIA 2024.</t>
  </si>
  <si>
    <r>
      <t>Protection thermique estivale dans le standard MINERGIE</t>
    </r>
    <r>
      <rPr>
        <b/>
        <vertAlign val="superscript"/>
        <sz val="16"/>
        <rFont val="Arial"/>
        <family val="2"/>
      </rPr>
      <t>®</t>
    </r>
  </si>
  <si>
    <t>(Solution Standard SS)</t>
  </si>
  <si>
    <t>Habitation (individuelle ou collective), pièce avec 1 façade et plafond en béton apparent à &gt;80%:
- taux de surface vitrée &lt;70%</t>
  </si>
  <si>
    <t>Habitation individuelle ou collective avec plafond en béton apparent à &gt;80%:
- pièce d'angle et taux de surface vitrée de chaque façade &lt;50%</t>
  </si>
  <si>
    <t>Habitation (individuelle ou collective), pièce avec 1 ou 2 façades et dalle en bois avec chape ciment (min. 6 cm) ou anhydrite (min. 5 cm):
- taux de surface vitrée &lt;40%</t>
  </si>
  <si>
    <t>Habitation (individuelle ou collective), pièce avec 1 façade, plafond béton (min. 80% apparent) ou chape ciment (min. 6 cm) ou anhydrite (min. 5 cm); orientation sud et ombrage par un balcon (profondeur min. 1 m):
- taux de surface vitrée &gt;70%</t>
  </si>
  <si>
    <t>"n.a":  non applicable. Un tel type de local n'existe pas.
"oui":  Il y a un local de ce type et tous les critères sont remplis.
"non": Il y a un local de ce type mais tous les critères ne sont pas remplis (p.ex. taux de surface vitrée trop élevé)</t>
  </si>
  <si>
    <t>Selon cette déclaration, les exigences pour la protection thermique estivale sont remplies.</t>
  </si>
  <si>
    <t>Eté SS</t>
  </si>
  <si>
    <t xml:space="preserve">dans les feuilles de calcul "Demande SS", "Justificatif SS" et "Eté SS". </t>
  </si>
  <si>
    <t xml:space="preserve">Contrôlez dans les feuilles de calcul "Demande SS", "Justificatif SS" et "Eté SS" si les conditions </t>
  </si>
  <si>
    <t xml:space="preserve">Si oui, imprimez les feuilles de calcul "Demande SS", "Justificatif SS" et "Eté SS" </t>
  </si>
  <si>
    <t>B29</t>
  </si>
  <si>
    <t>Angabe des Haustyps (EFH=Einfamilienhaus), im Moment nur Wohnbauten bis 500 m2 EBF (Geb. Kat. I+II) für SL zugelassen</t>
  </si>
  <si>
    <t>B100</t>
  </si>
  <si>
    <r>
      <t xml:space="preserve">Die Wärmepumpe mit Erdsonde (od. Erdregister) darf für die Raumheizung mit einer Vorlauftemperatur  ≤ 35°C betrieben werden. </t>
    </r>
    <r>
      <rPr>
        <sz val="9"/>
        <color indexed="10"/>
        <rFont val="Arial"/>
        <family val="2"/>
      </rPr>
      <t>Für Heizung und Warmwasser ganzjährig, D-A-CH-Gütesiegel erforderlich.</t>
    </r>
  </si>
  <si>
    <r>
      <t xml:space="preserve">Holzfeuerung (z.B.Stückholz) erfordert eine im System der Holzfeuerung eingebundene Solaranlage für Warmwasseraufbereitung im Sommer, (siehe  Ziffer </t>
    </r>
    <r>
      <rPr>
        <sz val="9"/>
        <color indexed="10"/>
        <rFont val="Arial"/>
        <family val="2"/>
      </rPr>
      <t>76). Qualitätssiegel Holzenergie Schweiz erforderlich.</t>
    </r>
    <r>
      <rPr>
        <sz val="9"/>
        <rFont val="Arial"/>
        <family val="2"/>
      </rPr>
      <t xml:space="preserve"> Der Aufstellungsort ist frei wählbar (Technikraum, Wohnbereich usw.).</t>
    </r>
  </si>
  <si>
    <t>B103</t>
  </si>
  <si>
    <t>entièrement la demande de chaleur (calculée selon la norme SIA 384.201) sans apport électrique.</t>
  </si>
  <si>
    <t xml:space="preserve">La production de chaleur (par ex. pompe à chaleur air-eau) doit être dimensionnée de sorte qu'elle couvre </t>
  </si>
  <si>
    <r>
      <t>MINERGIE-ECO</t>
    </r>
    <r>
      <rPr>
        <b/>
        <vertAlign val="superscript"/>
        <sz val="8"/>
        <rFont val="Arial"/>
        <family val="2"/>
      </rPr>
      <t>®</t>
    </r>
    <r>
      <rPr>
        <b/>
        <sz val="8"/>
        <rFont val="Arial"/>
        <family val="2"/>
      </rPr>
      <t>: Un justificatif MINERGIE-ECO</t>
    </r>
    <r>
      <rPr>
        <b/>
        <vertAlign val="superscript"/>
        <sz val="8"/>
        <rFont val="Arial"/>
        <family val="2"/>
      </rPr>
      <t>®</t>
    </r>
    <r>
      <rPr>
        <b/>
        <sz val="8"/>
        <rFont val="Arial"/>
        <family val="2"/>
      </rPr>
      <t xml:space="preserve"> est ou sera-t-il transmis?</t>
    </r>
  </si>
  <si>
    <r>
      <t xml:space="preserve">Indication du type de bâtiment. </t>
    </r>
    <r>
      <rPr>
        <sz val="9"/>
        <color indexed="8"/>
        <rFont val="Arial"/>
        <family val="2"/>
      </rPr>
      <t xml:space="preserve">Pour l'instant seules les habitations jusqu'à 500 m² SRE sont admises avec les solutions standard </t>
    </r>
    <r>
      <rPr>
        <sz val="9"/>
        <color indexed="11"/>
        <rFont val="Arial"/>
        <family val="2"/>
      </rPr>
      <t>(cat.bât. I+II)</t>
    </r>
    <r>
      <rPr>
        <sz val="9"/>
        <color indexed="8"/>
        <rFont val="Arial"/>
        <family val="2"/>
      </rPr>
      <t>.</t>
    </r>
  </si>
  <si>
    <t>Indication du type de bâtiment. Pour l'instant seules les habitations jusqu'à 500 m² SRE sont admises avec les solutions 
standard (cat.bât. I+II).</t>
  </si>
  <si>
    <t>B114</t>
  </si>
  <si>
    <t>Art. 1.12 Abs. 3:
Der Begriff „Zusatzheizung“ ist zu präzisieren, vgl. Art. 1.13 MuKEn. Die Hauptheizung (z.B. Wärmepumpe, Holzheizung) muss so ausgelegt werden, dass sie bei der Auslegungstemperatur die gesamte Leistung erbringen kann.</t>
  </si>
  <si>
    <r>
      <t>Utiliser un module MINERGIE</t>
    </r>
    <r>
      <rPr>
        <vertAlign val="superscript"/>
        <sz val="9"/>
        <color indexed="8"/>
        <rFont val="Arial"/>
        <family val="2"/>
      </rPr>
      <t>®</t>
    </r>
    <r>
      <rPr>
        <sz val="9"/>
        <color indexed="8"/>
        <rFont val="Arial"/>
        <family val="2"/>
      </rPr>
      <t xml:space="preserve"> certifié.</t>
    </r>
  </si>
  <si>
    <t>B167</t>
  </si>
  <si>
    <t>B169</t>
  </si>
  <si>
    <r>
      <t>Des explications supplémentaires sur le confort thermique estival se trouve dans le document "Aide à l'utilisation MINERGIE</t>
    </r>
    <r>
      <rPr>
        <vertAlign val="superscript"/>
        <sz val="9"/>
        <color indexed="8"/>
        <rFont val="Arial"/>
        <family val="2"/>
      </rPr>
      <t>®</t>
    </r>
    <r>
      <rPr>
        <sz val="9"/>
        <color indexed="8"/>
        <rFont val="Arial"/>
        <family val="2"/>
      </rPr>
      <t>" disponible sur www.minergie.ch.</t>
    </r>
  </si>
  <si>
    <t>D23</t>
  </si>
  <si>
    <t>E55</t>
  </si>
  <si>
    <t>E58</t>
  </si>
  <si>
    <t>C64</t>
  </si>
  <si>
    <t>D65</t>
  </si>
  <si>
    <t>E66</t>
  </si>
  <si>
    <t>B123</t>
  </si>
  <si>
    <t>B107</t>
  </si>
  <si>
    <r>
      <t xml:space="preserve">Unter automatischer Holzfeuerung versteht man Anlagen mit automatischer Zündeinrichtung (z.B. Pelletheizkessel). Die automatische Holzfeuerung muss auch im Sommer die WW-Aufbereitung übernehmen. </t>
    </r>
    <r>
      <rPr>
        <sz val="9"/>
        <color indexed="10"/>
        <rFont val="Arial"/>
        <family val="2"/>
      </rPr>
      <t>Qualitätssiegel Holzenergie Schweiz erforderlich.</t>
    </r>
  </si>
  <si>
    <r>
      <t xml:space="preserve">Die Luft-Wasser Wärmepumpe darf für die Raumheizung mit einer Vorlauftemperatur  ≤ 35°C betrieben werden. </t>
    </r>
    <r>
      <rPr>
        <sz val="9"/>
        <color indexed="10"/>
        <rFont val="Arial"/>
        <family val="2"/>
      </rPr>
      <t>Für Heizung und Warmwasser ganzjährig, D-A-CH-Gütesiegel erforderlich.</t>
    </r>
  </si>
  <si>
    <t>B121</t>
  </si>
  <si>
    <t>a</t>
  </si>
  <si>
    <t>b</t>
  </si>
  <si>
    <t>c</t>
  </si>
  <si>
    <t>Art. 1.13 Abs. 1:
Die Hauptheizung (z.B. Wärmepumpe, Holzheizung) muss so ausgelegt werden, dass sie bei der Auslegungstemperatur den gesamten Leistungsbedarf decken kann. Ist dies nicht der Fall, gilt die Elektroheizung als Zusatzheizung und ist nicht zulässig. Der Leistungsbedarf für Raumheizung ergibt sich auf Grund der Norm SIA 384.201, dazu kommt der Warmwasserbedarf gemäss Entwurf für die Norm SIA 384/1. Allfällige Sperrzeiten der Elektrizitätsversorgungsunternehmen sind zu berücksichtigen.</t>
  </si>
  <si>
    <t>Art. 1.13 Abs. 2:
Der Einsatz einer Elektroheizung als Notheizung ist zulässig. Häufig und aus energetischer Sicht akzeptierbar, weil der Energie-Anteil der Elektroheizung klein bleibt, ist der Einsatz einer Notheizung bei Luft-/Wasser-Wärmepumpen für Aussentemperaturen unter der Auslegetemperatur gemäss Norm SIA 384.201. Als Notheizung gilt beispielsweise auch der Einsatz einer Elektroheizung für die Bauaustrocknung von Neubauten (auch bei Erdsonden-Wärmepumpen). In einer Vollzugshilfe sind die Fälle und die Umstände zu umschreiben.</t>
  </si>
  <si>
    <r>
      <t>La liste de contrôle 'Ponts thermiques' peut être téléchargée depuis Internet s</t>
    </r>
    <r>
      <rPr>
        <sz val="9"/>
        <rFont val="Arial"/>
        <family val="2"/>
      </rPr>
      <t>ur le site www.crde.ch ou www.minergie.ch.</t>
    </r>
  </si>
  <si>
    <t>Feuille de calcul "Eté SS":</t>
  </si>
  <si>
    <t>Copie signée de la feuille de calcul "Demande SS", "Justificatif SS" et "Eté SS"</t>
  </si>
  <si>
    <t>La production de chaleur (par ex. pompe à chaleur air-eau) doit être dimensionnée de sorte qu'elle couvre entièrement la demande de chaleur (calculée selon la norme SIA 384.201) sans apport électrique.</t>
  </si>
  <si>
    <t>Les prescriptions du MoPEC 2008 art. 1.12 alinéa 3 et art. 1.13 alinéas 1 et 2 doivent être respectées.</t>
  </si>
  <si>
    <t>Caisson de store</t>
  </si>
  <si>
    <t>L'utilisation de module certifié est obligatoire pour les éléments de construction vers l'air extérieur ou le terrain à moins de 2 m de profondeur. Au 1.01.09, il n'y a pas encore de "nouveaux" modules mur ou toit. Aussi tout élément de construction qui respecte les exigences de valeur U sera admis pendant un certain temps. Des dispositions transitoires sont en préparation. 
* Les modules pour les portes ne sont pour l'instant pas obligatoires.</t>
  </si>
  <si>
    <t>Les exigences relatives au confort thermique estival sont remplies.</t>
  </si>
  <si>
    <t>Le justificatif avec les solutions standard n'est possible que pour les habitations sans refroidissement.</t>
  </si>
  <si>
    <t>Veuillez svp. remplir l'onglet "Eté SS" et le joindre à la demande.</t>
  </si>
  <si>
    <t>Des explications supplémentaires sur le confort thermique estival se trouve dans le document "Aide à l'utilisation MINERGIE®" disponible sur www.minergie.ch.</t>
  </si>
  <si>
    <t>Utiliser un module MINERGIE® certifié.</t>
  </si>
  <si>
    <t>Les variantes b) et c) ne sont admises que s'il n'y a pas de module disponible.</t>
  </si>
  <si>
    <t>Protection thermique estivale
Le justificatif par les solutions standard n'est admis que pour les habitations sans refroidissement – sinon le justificatif avec le calcul gobal doit être utilisé; exception: refroidissement au moyen d'un collecteur terrestre.
Le justificatif de la protection thermique estivale s'effectue globalement. Il est valable pour les zones dans lequelles tous les locaux satisfont les exigences suivantes:
- pas de lanterneau;
- protection solaire mobile extérieure: volet roulant ou store à lamelles;
- rafraîchissement nocturne par les fenêtres possible.</t>
  </si>
  <si>
    <t>La preuve pour la protection thermique estivale est apportée lorqu'un "oui" apparaît en ligne 41 de l'onglet "Eté SS". Si tel n'est pas le cas – une réponse négative a été donnée à l'une des 4 questions – alors le formulaire Version 10 ou 11 doit être utilisé (calcul global).</t>
  </si>
  <si>
    <r>
      <t xml:space="preserve">Chaleur à distance </t>
    </r>
    <r>
      <rPr>
        <sz val="8"/>
        <rFont val="Arial"/>
        <family val="2"/>
      </rPr>
      <t>(min. 50% énergies renouvelables, rejets de chaleur, CCF)</t>
    </r>
  </si>
  <si>
    <t>toujours toute l’année pour chauffage et eau chaude sanitaire.</t>
  </si>
  <si>
    <t xml:space="preserve">Chaleur à distance (min. 50% énergies renouvelables, rejets de chaleur, CCF); </t>
  </si>
  <si>
    <t>La preuve pour la protection thermique estivale est apportée lorqu'un "oui" apparaît en ligne 41 de l'onglet "Eté SS". Si tel n'est pas le cas – une réponse négative a été donnée à l'une des 4 questions – alors le formulaire Version 10a ou 11a doit être utilisé (calcul global).</t>
  </si>
  <si>
    <t>Description cas A: habitation (individuelle ou collective) avec plafond en béton apparent à au moins 80% (donc pas de faux-plafond). Locaux avec fenêtres sur une seule façade et taux de surface vitrée &lt;70%.</t>
  </si>
  <si>
    <t>Description cas B: habitation (individuelle ou collective) avec plafond en béton apparent à au moins 80% (donc pas de faux-plafond). Locaux d'angle avec fenêtres sur 2  façades et taux de surface vitrée &lt;50% par façade.</t>
  </si>
  <si>
    <t>Description cas C: habitation (individuelle ou collective) avec dalle en bois avec chape ciment ou anhydrite d'au moins 6 cm d'épaisseur. Locaux avec fenêtres sur une seule ou sur 2  façades et taux de surface vitrée &lt;40% par façade.</t>
  </si>
  <si>
    <t>Description cas D: habitation (individuelle ou collective) avec plafond en béton apparent à au moins 80% ou dalle en bois avec chape ciment ou anhydrite d'au moins 6 cm d'épaisseur. Locaux au sud avec fenêtres sur une seule façade et taux de surface vitrée &lt;100%. Les surfaces vitrées sont ombrées par un balcon (ou un autre élément fixe) d'au moins 1 m de profondeur.
Remarque: ceci n'est pas valable pour les façades dont l'orientation s'écarte de plus de 30° du sud.</t>
  </si>
  <si>
    <r>
      <t xml:space="preserve">Mettre </t>
    </r>
    <r>
      <rPr>
        <b/>
        <sz val="9"/>
        <color indexed="10"/>
        <rFont val="Arial"/>
        <family val="2"/>
      </rPr>
      <t>"Demande"</t>
    </r>
    <r>
      <rPr>
        <sz val="9"/>
        <color indexed="10"/>
        <rFont val="Arial"/>
        <family val="2"/>
      </rPr>
      <t xml:space="preserve"> au lieu de "Demand" dans le premier onglet</t>
    </r>
  </si>
  <si>
    <t>B125</t>
  </si>
  <si>
    <t>B127</t>
  </si>
  <si>
    <t>B129</t>
  </si>
  <si>
    <t>Art. 1.13 au sujet de l'alinéa 2:
Le montage d'un chauffage électrique de secours est autorisé. Dans le cas fréquent de pompes à
chaleur air/eau, l'utilisation d'un chauffage électrique de secours est autorisé lorsque la température
extérieure se situe au-dessous de la température de dimensionnement (selon la norme SIA 384.201), car,
la part d'énergie électrique de chauffage reste minime, ce qui rend la situation acceptable sur le plan
énergétique. Un chauffage électrique peut aussi être considéré comme chauffage de secours lorsqu'il
est utilisé pour le séchage d'un bâtiment neuf (même pour des pompes à chaleur raccordées à des
sondes géothermiques). Les cas particuliers et les circonstances admissibles seront décrits dans une aide
à l’application.</t>
  </si>
  <si>
    <t>Art. 1.13 au sujet de l'alinéa 1:
Le chauffage principal (p. ex. pompe à chaleur, chaudière à bois) doit être dimensionné de manière à
fournir la puissance nécessaire à la température de dimensionnement. Si tel n’est pas le cas, le
chauffage électrique est considéré comme chauffage d’appoint et n'est pas autorisé. Le besoin de
puissance pour le chauffage de locaux est défini sur la base de la norme SIA 384.201, et celui
nécessaire au chauffage de l'eau chaude sanitaire selon projet de norme SIA 384/1. Il faut tenir
compte, le cas échéant, des périodes de restriction déterminées par les entreprises
d’approvisionnement en électricité.</t>
  </si>
  <si>
    <t>Art 1.12 au sujet de l'alinéa 3:
La notion de chauffage d’appoint doit être précisée (cf. aussi art. 1.13 MoPEC). Le chauffage principal
(p. ex. pompe à chaleur, chaudière à bois) doit être dimensionné de manière à fournir la puissance
nécessaire à la température de dimensionnement.</t>
  </si>
  <si>
    <t>Variante b) und c) sind nur zulässig, wenn keine Module vorhanden sind.</t>
  </si>
  <si>
    <t>B165</t>
  </si>
  <si>
    <t>Es sind entsprechende MINERGIE®-Module-Zertifikate zu verwenden.</t>
  </si>
  <si>
    <t>C158</t>
  </si>
  <si>
    <t>Der U-Werte für Storenkasten beträgt 0.45 W/m2K resp. 0.50 W/m2K für Bauteile gegen unbeheizte Räume oder mehr als 2m im Erdreich.</t>
  </si>
  <si>
    <t>Sommerlicher Wärmeschutz 
Beim Nachweis mit Standardlösungen sind nur Wohnbauten ohne Kühlung möglich – ansonsten muss der Systemnachweis verwendet werden, Ausnahme: Kühlung mittels Erdkollektoren. 
Der Nachweis für den sommerlichen Wärmeschutz erfolgt über eine Globalbeurteilung.
- Die Globalbeurteilung gilt für Zonen in denen in allen Räumen folgenden Bedingungen eingehalten sind:
- keine Oblichter
- aussenliegender beweglicher Sonnenschutz mit Rolläden oder Rafflamellenstoren
- Nachauskühlung mit Fensterlüftung möglich</t>
  </si>
  <si>
    <t>B175</t>
  </si>
  <si>
    <t>Der Nachweis für den sommerlichen Wärmeschtz ist erbracht, wenn im Register Sommer SL ein "Ja" in der Excelzeile 41 erscheint. Ist dies nicht der Fall und muss bei einer der 4 Fragen mit nein beantwortet werden, so muss der gesamte Nachweis über den Systemnachweis Version 10 oder 11 erbracht werden.</t>
  </si>
  <si>
    <t>B177</t>
  </si>
  <si>
    <t>Beschreibung Fall A: Wohnungen (Ein- und Mehrfamilienhäuser) mit Betondecken die zu min. 80% frei sind (d.h. keine heruntergehängte Decken). Räume mit Fenstern an nur einer Fassade1). 
Bedingung: Glasanteil &lt; 70%.</t>
  </si>
  <si>
    <t>Beschreibung Fall B: Wohnungen (Ein- und Mehrfamilienhäuser) mit Betondecken die zu min. 80% frei sind. Eckzimmer mit Fenstern an zwei angrenzenden Fassaden.
Bedingung: Glasanteil &lt; 50% pro Fassade.</t>
  </si>
  <si>
    <t>Protection thermique estivale
Le justificatif par les solutions standard n'est admis que pour les habitations sans refroidissement – sinon le justificatif avec le calcul gobal doit être utilisé; exception: refroidissement au moyen d'un collecteur terrestre.
Le justificatif de la protection thermique estivale s'effectue globalement. Il est valable pour les zones dans lequelles tous les locaux satisfont les exigences suivantes:
- pas de lanterneau ou pas des fenêtres de toiture avec des surfaces vitrées &gt; 0.5 m2;
- protection solaire mobile extérieure: volet roulant ou store à lamelles;
- rafraîchissement nocturne par les fenêtres;
- charges internes pas plus élevées que la valeur standard du cahier technique SIA 2024.</t>
  </si>
  <si>
    <t>Beschreibung Fall C: Wohnungen (Ein- und Mehrfamilienhäuser) mit Zwischendecken aus Holz. 
Zement- oder Anhydritunterlagsboden mit min. 6 cm Stärke2). Räume mit Fenstern an nur einer Fassade oder Eckzimmer mit Fenstern an zwei angrenzenden Fassaden.
Bedingung: Glasanteil &lt; 40% pro Fassade</t>
  </si>
  <si>
    <t>Beschreibung Fall D: Wohnungen (Ein- und Mehrfamilienhäu¬ser) mit Betondecke (min. 80% frei) oder Zement- oder Anhydritunterlagsboden mit min. 6 cm Stärke2). Süd-orientierte Räume mit nur einer Fassade. Die verglasten Flächen sind durch einen Balkon (oder andere festen E-lemente) von min. 1 m Tiefe verschattet.
Bedingung3): Glasanteil &lt; 100%
Bemerkung: Gilt ausdrücklich nicht für Fassaden, die mehr als 30° von Süden abweichen.</t>
  </si>
  <si>
    <t>Weitere Erklärungen zum sommerlichen Wärmeschutz sind in der Anwendungshilfe MINERGIE® auf www.minergie.ch zu finden.</t>
  </si>
  <si>
    <t>B181</t>
  </si>
  <si>
    <t>B183</t>
  </si>
  <si>
    <t>B185</t>
  </si>
  <si>
    <t>B187</t>
  </si>
  <si>
    <t>B189</t>
  </si>
  <si>
    <t>Art 1.12 au sujet de l'alinéa 3:
La notion de chauffage d’appoint doit être précisée (cf. aussi art. 1.13 MoPEC). Le chauffage principal (p. ex. pompe à chaleur, chaudière à bois) doit être dimensionné de manière à fournir la puissance nécessaire à la température de dimensionnement.</t>
  </si>
  <si>
    <t>Art 1.13 au sujet de l'alinéa 1:
Le chauffage principal (p. ex. pompe à chaleur, chaudière à bois) doit être dimensionné de manière à fournir la puissance nécessaire à la  température de dimensionnement. Si tel n’est pas le cas, le chauffage électrique est considéré comme chauffage d’appoint et n'est pas autorisé. Le besoin de puissance pour le chauffage de locaux est défini sur la base de la norme SIA 384.201, et celui nécessaire au chauffage de l'eau chaude sanitaire selon projet de norme SIA 384/1. Il faut tenir compte, le cas échéant, des périodes de restriction déterminées par les entreprises d’approvisionnement en électricité.</t>
  </si>
  <si>
    <t>Art. 1.13 au sujet de l'alinéa 2:
Le montage d'un chauffage électrique de secours est autorisé. Dans le cas fréquent de pompes à chaleur air/eau, l'utilisation d'un chauffage électrique de secours est autorisé lorsque la température extérieure se situe au-dessous de la température de dimensionnement (selon la norme SIA 384.201), car, la part d'énergie électrique de chauffage reste minime, ce qui rend la situation acceptable sur le plan énergétique. Un chauffage électrique peut aussi être considéré comme chauffage de secours lorsqu'il est utilisé pour le séchage d'un bâtiment neuf (même pour des pompes à chaleur raccordées à des sondes géothermiques). Les cas particuliers et les circonstances admissibles seront décrits dans une aide à l’application.</t>
  </si>
  <si>
    <t xml:space="preserve">Contrairement à la norme SIA 380/1 (édition 2001), il n'est procédé à aucune correction de hauteur d'étage, </t>
  </si>
  <si>
    <r>
      <t>donc EBF = EBF</t>
    </r>
    <r>
      <rPr>
        <vertAlign val="subscript"/>
        <sz val="9"/>
        <color indexed="8"/>
        <rFont val="Arial"/>
        <family val="2"/>
      </rPr>
      <t>0</t>
    </r>
    <r>
      <rPr>
        <sz val="9"/>
        <color indexed="8"/>
        <rFont val="Arial"/>
        <family val="2"/>
      </rPr>
      <t>.</t>
    </r>
  </si>
  <si>
    <t xml:space="preserve">Veuillez noter que la certification au moyen de la procédure simplifiée </t>
  </si>
  <si>
    <t xml:space="preserve"> le règlement d'utilisation, annexe C, sont respectées. </t>
  </si>
  <si>
    <t xml:space="preserve">Le bureau de certification peut en cas de besoin demander d'autres documents </t>
  </si>
  <si>
    <r>
      <t>qui seraient nécessaires au contrôle du standard MINERGIE</t>
    </r>
    <r>
      <rPr>
        <vertAlign val="superscript"/>
        <sz val="10"/>
        <color indexed="8"/>
        <rFont val="Arial"/>
        <family val="2"/>
      </rPr>
      <t>®</t>
    </r>
    <r>
      <rPr>
        <sz val="10"/>
        <color indexed="8"/>
        <rFont val="Arial"/>
        <family val="2"/>
      </rPr>
      <t>.</t>
    </r>
  </si>
  <si>
    <t>Si d'autres systèmes sont choisis (installation technique ou enveloppe de bâtiment), la justification</t>
  </si>
  <si>
    <r>
      <t>MINERGIE</t>
    </r>
    <r>
      <rPr>
        <vertAlign val="superscript"/>
        <sz val="9"/>
        <color indexed="8"/>
        <rFont val="Arial"/>
        <family val="2"/>
      </rPr>
      <t>®</t>
    </r>
    <r>
      <rPr>
        <sz val="9"/>
        <color indexed="8"/>
        <rFont val="Arial"/>
        <family val="2"/>
      </rPr>
      <t xml:space="preserve"> devra être réalisée avec la méthode des performances globales.</t>
    </r>
  </si>
  <si>
    <t xml:space="preserve">Lieu: </t>
  </si>
  <si>
    <r>
      <t>SRE</t>
    </r>
    <r>
      <rPr>
        <sz val="9"/>
        <rFont val="Arial"/>
        <family val="2"/>
      </rPr>
      <t>:</t>
    </r>
  </si>
  <si>
    <t>oui</t>
  </si>
  <si>
    <t>Une liste de contrôle 'Ponts thermiques' doit être annexée.</t>
  </si>
  <si>
    <t>a)</t>
  </si>
  <si>
    <t>b)</t>
  </si>
  <si>
    <t>c)</t>
  </si>
  <si>
    <t>≤ 1.6</t>
  </si>
  <si>
    <t>≤ 2.0</t>
  </si>
  <si>
    <t xml:space="preserve"> </t>
  </si>
  <si>
    <t xml:space="preserve"> -</t>
  </si>
  <si>
    <t>°C</t>
  </si>
  <si>
    <r>
      <t>Verein MINERGIE</t>
    </r>
    <r>
      <rPr>
        <b/>
        <vertAlign val="superscript"/>
        <sz val="9"/>
        <rFont val="Arial"/>
        <family val="2"/>
      </rPr>
      <t>®</t>
    </r>
    <r>
      <rPr>
        <b/>
        <sz val="9"/>
        <rFont val="Arial"/>
        <family val="2"/>
      </rPr>
      <t xml:space="preserve"> (AMI)</t>
    </r>
  </si>
  <si>
    <r>
      <t>Association MINERGIE</t>
    </r>
    <r>
      <rPr>
        <b/>
        <vertAlign val="superscript"/>
        <sz val="9"/>
        <rFont val="Arial"/>
        <family val="2"/>
      </rPr>
      <t>®</t>
    </r>
  </si>
  <si>
    <r>
      <t>m</t>
    </r>
    <r>
      <rPr>
        <vertAlign val="superscript"/>
        <sz val="9"/>
        <rFont val="Arial"/>
        <family val="2"/>
      </rPr>
      <t>2</t>
    </r>
  </si>
  <si>
    <r>
      <t>A</t>
    </r>
    <r>
      <rPr>
        <vertAlign val="subscript"/>
        <sz val="9"/>
        <rFont val="Arial"/>
        <family val="2"/>
      </rPr>
      <t>W</t>
    </r>
    <r>
      <rPr>
        <sz val="9"/>
        <rFont val="Arial"/>
        <family val="2"/>
      </rPr>
      <t>:</t>
    </r>
  </si>
  <si>
    <t xml:space="preserve">Objet: </t>
  </si>
  <si>
    <t xml:space="preserve">Rue / N°: </t>
  </si>
  <si>
    <t xml:space="preserve">Les surfaces brutes de plancher sont déterminées avec les mesures extérieures, c.-à-d. murs inclus. </t>
  </si>
  <si>
    <r>
      <t>Indication de la surface de fenêtres (A</t>
    </r>
    <r>
      <rPr>
        <vertAlign val="subscript"/>
        <sz val="9"/>
        <color indexed="8"/>
        <rFont val="Arial"/>
        <family val="2"/>
      </rPr>
      <t>W</t>
    </r>
    <r>
      <rPr>
        <sz val="9"/>
        <color indexed="8"/>
        <rFont val="Arial"/>
        <family val="2"/>
      </rPr>
      <t xml:space="preserve">) vers climat extérieur.  Le bâtiment doit être conçu de manière à ce </t>
    </r>
  </si>
  <si>
    <r>
      <t>L’utilisation de modules certifiés est obligatoire pour les solutions standard (si disponibles). Pour l'instant, le choix de modules Murs et Toitures disponibles est insuffisant. C’est pourquoi, durant une période limitée, des constructions ne respectant que la valeur U de 0.15 W/m</t>
    </r>
    <r>
      <rPr>
        <vertAlign val="superscript"/>
        <sz val="8"/>
        <rFont val="Arial"/>
        <family val="2"/>
      </rPr>
      <t>2</t>
    </r>
    <r>
      <rPr>
        <sz val="8"/>
        <rFont val="Arial"/>
        <family val="2"/>
      </rPr>
      <t xml:space="preserve">K imposée au module seront autorisées. 
*L’obligation de module ne concerne pour l’instant pas les portes.  </t>
    </r>
  </si>
  <si>
    <r>
      <t>L’utilisation de modules certifiés est obligatoire pour les solutions standard (si disponibles). Pour l'instant, le choix de modules Murs et Toitures disponibles est insuffisant. C’est pourquoi, durant une période limitée, des constructions ne respectant que la valeur U de 0.15 W/m</t>
    </r>
    <r>
      <rPr>
        <vertAlign val="superscript"/>
        <sz val="9"/>
        <color indexed="8"/>
        <rFont val="Arial"/>
        <family val="2"/>
      </rPr>
      <t>2</t>
    </r>
    <r>
      <rPr>
        <sz val="9"/>
        <color indexed="8"/>
        <rFont val="Arial"/>
        <family val="2"/>
      </rPr>
      <t xml:space="preserve">K imposée au module seront autorisées. 
*L’obligation de module ne concerne pour l’instant pas les portes.  </t>
    </r>
  </si>
  <si>
    <t>La surface de l'absorbeur de l'installation solaire requise par la Solution Standard 2 doit représenter au moins</t>
  </si>
  <si>
    <t xml:space="preserve">2 % de la SRE. Cette indication est relative à des capteurs plats sélectifs. </t>
  </si>
  <si>
    <t>extérieur ou situés à moins de 2 m sous terre</t>
  </si>
  <si>
    <t>pour les éléments de construction vers climat</t>
  </si>
  <si>
    <r>
      <t xml:space="preserve">Par chauffage automatique au bois on entend des installations munies d'un dispositif d'allumage automatique   </t>
    </r>
    <r>
      <rPr>
        <strike/>
        <sz val="9"/>
        <color indexed="8"/>
        <rFont val="Arial"/>
        <family val="2"/>
      </rPr>
      <t xml:space="preserve"> </t>
    </r>
  </si>
  <si>
    <t xml:space="preserve">Liste d'éléments de construction avec désignation des éléments, calcul de la valeur U ou extrait du catalogue </t>
  </si>
  <si>
    <t>construction (N° selon catalogue d'éléments de construction).</t>
  </si>
  <si>
    <t xml:space="preserve">Le justificatif des éléments de construction peut être fourni au moyen du catalogue d'éléments de </t>
  </si>
  <si>
    <t xml:space="preserve">réduite de 20%. </t>
  </si>
  <si>
    <t>SRE (correspond à la surface brute de plancher chauffé)</t>
  </si>
  <si>
    <t>de distribution de chaleur sont autorisés.</t>
  </si>
  <si>
    <t>Annexes requises</t>
  </si>
  <si>
    <t>pas l'architecte et le planificateur d'observer les prescriptions cantonales, normes SIA, etc.</t>
  </si>
  <si>
    <t>de l'art.</t>
  </si>
  <si>
    <t xml:space="preserve">Entrez les données (en tenant compte des explications et du règlement d'utilisation) </t>
  </si>
  <si>
    <t xml:space="preserve">Les valeurs U prescrites dans le tableau peuvent être inférieures mais ne doivent jamais être dépassées. </t>
  </si>
  <si>
    <t>Toit / plafond</t>
  </si>
  <si>
    <t>Mur</t>
  </si>
  <si>
    <t>Sol</t>
  </si>
  <si>
    <t>Sol avec chauffage par le sol</t>
  </si>
  <si>
    <t>Portes</t>
  </si>
  <si>
    <t>Ponts thermiques:</t>
  </si>
  <si>
    <t>Remarques</t>
  </si>
  <si>
    <t>Procédure SS</t>
  </si>
  <si>
    <t>(voir barre d'écran en bas)</t>
  </si>
  <si>
    <t>Explications SS</t>
  </si>
  <si>
    <t>que la part principale de la surface de fenêtres soit orientée vers le soleil.</t>
  </si>
  <si>
    <t>probable.</t>
  </si>
  <si>
    <r>
      <t>Explications concernant la justification selon le standard MINERGIE</t>
    </r>
    <r>
      <rPr>
        <b/>
        <vertAlign val="superscript"/>
        <sz val="14"/>
        <rFont val="Arial"/>
        <family val="2"/>
      </rPr>
      <t>®</t>
    </r>
    <r>
      <rPr>
        <b/>
        <sz val="14"/>
        <rFont val="Arial"/>
        <family val="2"/>
      </rPr>
      <t xml:space="preserve">  </t>
    </r>
  </si>
  <si>
    <t>Ce mode de production de chaleur ne peut être utilisé que pour les bâtiments situés à ≤ 1000m /mer.</t>
  </si>
  <si>
    <t xml:space="preserve">(pour des altitudes supérieures à 1000 m/mer, ce mode de production de chaleur n'est fondamentalement </t>
  </si>
  <si>
    <t>pas assez performant pour les Solutions Standard.)</t>
  </si>
  <si>
    <t xml:space="preserve">Pour les Solutions Standard, outre le chauffage par radiateurs et le chauffage au sol, d'autres systèmes </t>
  </si>
  <si>
    <t>d'éléments de construction, etc. doit être jointe.</t>
  </si>
  <si>
    <t>chauffée doivent être joints.</t>
  </si>
  <si>
    <t>Les plans 1: 100 avec désignation des éléments de construction et de la surface habitable chauffée (SRE) ou non</t>
  </si>
  <si>
    <t>Les exigences relatives aux ponts thermiques sont remplies selon "Liste de contrôle des ponts thermiques".</t>
  </si>
  <si>
    <t>Ce fichier Excel comprend plusieurs feuilles de calcul:</t>
  </si>
  <si>
    <t xml:space="preserve">"Solution Standard SS" n'est autorisée que si les conditions prescrites selon </t>
  </si>
  <si>
    <t>et qu'il est indispensable que la conception et l'exécution soient réalisées dans les règles</t>
  </si>
  <si>
    <t>Cela peut se faire électroniquement ou sur papier.</t>
  </si>
  <si>
    <t>Joindre les caractéristiques techniques des installations de production de chaleur, si existantes, resp. connues.</t>
  </si>
  <si>
    <r>
      <t>Condition pour Solution Standard: surface de fenêtres (A</t>
    </r>
    <r>
      <rPr>
        <vertAlign val="subscript"/>
        <sz val="9"/>
        <color indexed="8"/>
        <rFont val="Arial"/>
        <family val="2"/>
      </rPr>
      <t>W</t>
    </r>
    <r>
      <rPr>
        <sz val="9"/>
        <color indexed="8"/>
        <rFont val="Arial"/>
        <family val="2"/>
      </rPr>
      <t xml:space="preserve">) ≤ 30% de la surface de référence énergétique (SRE) </t>
    </r>
  </si>
  <si>
    <r>
      <t>la valeur U est égale ou plus grande que 1 W/m</t>
    </r>
    <r>
      <rPr>
        <vertAlign val="superscript"/>
        <sz val="9"/>
        <color indexed="8"/>
        <rFont val="Arial"/>
        <family val="2"/>
      </rPr>
      <t>2</t>
    </r>
    <r>
      <rPr>
        <sz val="9"/>
        <color indexed="8"/>
        <rFont val="Arial"/>
        <family val="2"/>
      </rPr>
      <t>K. Admis sont les portes et les fenêtres.</t>
    </r>
  </si>
  <si>
    <r>
      <t>Sous surface de fenêtre (A</t>
    </r>
    <r>
      <rPr>
        <vertAlign val="subscript"/>
        <sz val="9"/>
        <color indexed="8"/>
        <rFont val="Arial"/>
        <family val="2"/>
      </rPr>
      <t>W</t>
    </r>
    <r>
      <rPr>
        <sz val="9"/>
        <color indexed="8"/>
        <rFont val="Arial"/>
        <family val="2"/>
      </rPr>
      <t>), on regroupe toutes les surfaces de l'enveloppe du bâtiment pour lesquelles</t>
    </r>
  </si>
  <si>
    <t>Annexer les caractéristiques techniques de l'appareil d'aération, si existantes, respectivement connues.</t>
  </si>
  <si>
    <t>mètres sur mer</t>
  </si>
  <si>
    <t>Indication de l'altitude du bâtiment</t>
  </si>
  <si>
    <t>Le plan de situation doit être annexé</t>
  </si>
  <si>
    <t xml:space="preserve">(Solutions Standard SS) </t>
  </si>
  <si>
    <t>Les locaux de cette zone satisfont-ils les critères?</t>
  </si>
  <si>
    <t xml:space="preserve">La température de départ de chauffage, des pompes à chaleur avec sondes géothermiques (ou registre terrestre) ne </t>
  </si>
  <si>
    <t xml:space="preserve">La récupération de chaleur (RC) doit se faire par l'intermédiaire d'un échangeur de chaleur, qui </t>
  </si>
  <si>
    <t>Les valeurs U peuvent être justifiées au moyen des documents, resp. de la procédure ci-dessous:</t>
  </si>
  <si>
    <t>chauffage sol</t>
  </si>
  <si>
    <t xml:space="preserve">température maximale de départ du chauffage:  </t>
  </si>
  <si>
    <r>
      <t xml:space="preserve">Installation solaire </t>
    </r>
    <r>
      <rPr>
        <sz val="7"/>
        <rFont val="Arial"/>
        <family val="2"/>
      </rPr>
      <t>(seulement obligatoire pour la solution standard 2, chauffage au bois+solaire)</t>
    </r>
  </si>
  <si>
    <r>
      <t>Capteur plan: aire de l'absorbeur A</t>
    </r>
    <r>
      <rPr>
        <vertAlign val="subscript"/>
        <sz val="9"/>
        <rFont val="Arial"/>
        <family val="2"/>
      </rPr>
      <t>S</t>
    </r>
    <r>
      <rPr>
        <sz val="9"/>
        <rFont val="Arial"/>
        <family val="2"/>
      </rPr>
      <t>:</t>
    </r>
  </si>
  <si>
    <r>
      <t>Capteur plan: aire de l'absorbeur A</t>
    </r>
    <r>
      <rPr>
        <vertAlign val="subscript"/>
        <sz val="9"/>
        <rFont val="Arial"/>
        <family val="2"/>
      </rPr>
      <t xml:space="preserve">S </t>
    </r>
    <r>
      <rPr>
        <sz val="9"/>
        <rFont val="Arial"/>
        <family val="2"/>
      </rPr>
      <t>≥ 2% SRE</t>
    </r>
  </si>
  <si>
    <r>
      <t>Un calcul de la SRE (surface de référence énergétique) et A</t>
    </r>
    <r>
      <rPr>
        <vertAlign val="subscript"/>
        <sz val="9"/>
        <color indexed="8"/>
        <rFont val="Arial"/>
        <family val="2"/>
      </rPr>
      <t>W</t>
    </r>
    <r>
      <rPr>
        <sz val="9"/>
        <color indexed="8"/>
        <rFont val="Arial"/>
        <family val="2"/>
      </rPr>
      <t xml:space="preserve">  (surface de fenêtres) doit être annexé.</t>
    </r>
  </si>
  <si>
    <t>La traçabilité des calculs doit être aisée.</t>
  </si>
  <si>
    <t xml:space="preserve">réchauffe l'air neuf à partir de l'air extrait. </t>
  </si>
  <si>
    <t xml:space="preserve">Les installations de production de chaleur doivent être conçues de manière appropriées, afin qu'elles répondent </t>
  </si>
  <si>
    <t>Catégorie de bâtiments</t>
  </si>
  <si>
    <t>Utilisation unique</t>
  </si>
  <si>
    <t>Nouvelle construction:</t>
  </si>
  <si>
    <r>
      <t>Surface des fenêtres A</t>
    </r>
    <r>
      <rPr>
        <vertAlign val="subscript"/>
        <sz val="8"/>
        <rFont val="Arial"/>
        <family val="2"/>
      </rPr>
      <t>W</t>
    </r>
  </si>
  <si>
    <t>NPA:</t>
  </si>
  <si>
    <t>Demande SS</t>
  </si>
  <si>
    <t xml:space="preserve">Veuillez également noter que le fait d'opter pour une Solution Standard ne dispense </t>
  </si>
  <si>
    <t>pour la "Solution Standard SS" sont remplies.</t>
  </si>
  <si>
    <t>Valeurs U:</t>
  </si>
  <si>
    <t>Deux exigences pour l'aération douce avec récupération de chaleur:</t>
  </si>
  <si>
    <t xml:space="preserve">(par ex. chaudière à pellets). Le chauffage automatique au bois doit également prendre en charge la préparation  </t>
  </si>
  <si>
    <t>L'emplacement de l'installation peut être choisi librement (local technique, zone d'habitation, etc.)</t>
  </si>
  <si>
    <t xml:space="preserve">La température de départ de chauffage, des pompes à chaleur air-eau ne doit pas </t>
  </si>
  <si>
    <t>pour éléments contre locaux non chauffés</t>
  </si>
  <si>
    <t>ou situés à plus de 2 m sous terre</t>
  </si>
  <si>
    <t>Rue:</t>
  </si>
  <si>
    <t>NPA, lieu:</t>
  </si>
  <si>
    <t>Récupération de chaleur ≥ 80%, et</t>
  </si>
  <si>
    <t xml:space="preserve">Le cas échéant, autres documents: </t>
  </si>
  <si>
    <r>
      <t>A</t>
    </r>
    <r>
      <rPr>
        <vertAlign val="subscript"/>
        <sz val="8"/>
        <rFont val="Arial"/>
        <family val="2"/>
      </rPr>
      <t>W</t>
    </r>
    <r>
      <rPr>
        <sz val="8"/>
        <rFont val="Arial"/>
        <family val="2"/>
      </rPr>
      <t>/SRE ≤ 30%</t>
    </r>
  </si>
  <si>
    <t>Liste de contrôle des 'Ponts thermiques'</t>
  </si>
  <si>
    <t>Altitude du bâtiment:</t>
  </si>
  <si>
    <t>Liste des éléments de construction et justificatif des valeur U (fenêtres incluses)</t>
  </si>
  <si>
    <t>Caractéristiques techniques de l'appareil d'aération</t>
  </si>
  <si>
    <t>Caractéristiques techniques des installations de production de chaleur</t>
  </si>
  <si>
    <r>
      <t>Capteurs à tubes sous vide: aire de l'absorbeur A</t>
    </r>
    <r>
      <rPr>
        <vertAlign val="subscript"/>
        <sz val="9"/>
        <rFont val="Arial"/>
        <family val="2"/>
      </rPr>
      <t>S</t>
    </r>
    <r>
      <rPr>
        <sz val="9"/>
        <rFont val="Arial"/>
        <family val="2"/>
      </rPr>
      <t>:</t>
    </r>
  </si>
  <si>
    <t>Le système d'aération prévu respecte-t-il les deux exigences?</t>
  </si>
  <si>
    <t>Système de production et de distribution de chaleur</t>
  </si>
  <si>
    <t>Solutions Standard (SS): producteur de chaleur pour chauffage de locaux et eau chaude sanitaire</t>
  </si>
  <si>
    <t xml:space="preserve">pompe à chaleur avec sonde géothermique  </t>
  </si>
  <si>
    <t xml:space="preserve">chauffage au bois + installation solaire  </t>
  </si>
  <si>
    <r>
      <t>Valeur U</t>
    </r>
    <r>
      <rPr>
        <sz val="8"/>
        <rFont val="Arial"/>
        <family val="2"/>
      </rPr>
      <t xml:space="preserve"> W/m</t>
    </r>
    <r>
      <rPr>
        <vertAlign val="superscript"/>
        <sz val="8"/>
        <rFont val="Arial"/>
        <family val="2"/>
      </rPr>
      <t>2</t>
    </r>
    <r>
      <rPr>
        <sz val="8"/>
        <rFont val="Arial"/>
        <family val="2"/>
      </rPr>
      <t>K</t>
    </r>
  </si>
  <si>
    <r>
      <t xml:space="preserve">Valeur </t>
    </r>
    <r>
      <rPr>
        <sz val="8"/>
        <rFont val="Arial"/>
        <family val="2"/>
      </rPr>
      <t xml:space="preserve"> W/m</t>
    </r>
    <r>
      <rPr>
        <vertAlign val="superscript"/>
        <sz val="8"/>
        <rFont val="Arial"/>
        <family val="2"/>
      </rPr>
      <t>2</t>
    </r>
    <r>
      <rPr>
        <sz val="8"/>
        <rFont val="Arial"/>
        <family val="2"/>
      </rPr>
      <t>K</t>
    </r>
  </si>
  <si>
    <r>
      <t>Procédure de justification selon le standard MINERGIE</t>
    </r>
    <r>
      <rPr>
        <b/>
        <vertAlign val="superscript"/>
        <sz val="14"/>
        <rFont val="Arial"/>
        <family val="2"/>
      </rPr>
      <t>®</t>
    </r>
    <r>
      <rPr>
        <b/>
        <sz val="14"/>
        <rFont val="Arial"/>
        <family val="2"/>
      </rPr>
      <t xml:space="preserve"> </t>
    </r>
  </si>
  <si>
    <t xml:space="preserve">  si connues</t>
  </si>
  <si>
    <t>Données du bâtiment:</t>
  </si>
  <si>
    <t>Année constr.:</t>
  </si>
  <si>
    <t>Installations techniques</t>
  </si>
  <si>
    <t xml:space="preserve">Solution standard 1:  </t>
  </si>
  <si>
    <t xml:space="preserve">Solution standard 2:  </t>
  </si>
  <si>
    <t xml:space="preserve">Solution standard 3:  </t>
  </si>
  <si>
    <t>Justificatif SS</t>
  </si>
  <si>
    <t>Projet:</t>
  </si>
  <si>
    <t>chauffage au bois automatique</t>
  </si>
  <si>
    <t>Distribution de chaleur</t>
  </si>
  <si>
    <t>autre</t>
  </si>
  <si>
    <t>Système d'aération</t>
  </si>
  <si>
    <t>Moteur à courant continu ou EC pour l'entraînement du ventilateur</t>
  </si>
  <si>
    <t>Enveloppe du bâtiment</t>
  </si>
  <si>
    <t>La preuve des exigences concernant les ponts thermiques est fournie, lorsque le respect des valeurs limites</t>
  </si>
  <si>
    <t>puis signez la feuille de calcul "Demande SS".</t>
  </si>
  <si>
    <t>Ne peuvent être utilisés que des capteurs ou installations ayant passé le test de qualité avec succès</t>
  </si>
  <si>
    <t>(par exemple SPF ou attestations équivalentes).</t>
  </si>
  <si>
    <r>
      <t xml:space="preserve">Pour les capteurs à tube sous vide, la surface absorbante requise pour l'installation solaire </t>
    </r>
    <r>
      <rPr>
        <sz val="9"/>
        <color indexed="8"/>
        <rFont val="Arial"/>
        <family val="2"/>
      </rPr>
      <t xml:space="preserve">peut être </t>
    </r>
  </si>
  <si>
    <r>
      <t>1</t>
    </r>
    <r>
      <rPr>
        <sz val="9"/>
        <rFont val="Arial"/>
        <family val="2"/>
      </rPr>
      <t xml:space="preserve">Solution acceptée uniquement pour les bâtiments situés à une altitude H ≤  1000 m/mer </t>
    </r>
  </si>
  <si>
    <t>pompe chaleur air-eau</t>
  </si>
  <si>
    <t>Feuille de calcul "Justificatif SS":</t>
  </si>
  <si>
    <t xml:space="preserve">avec Solutions Standard SS </t>
  </si>
  <si>
    <t>(les chiffres se rapportent aux lignes numérotées de la feuille de calcul "Demande SS")</t>
  </si>
  <si>
    <t>Feuille de calcul: "Demande SS"</t>
  </si>
  <si>
    <t>L'utilisation multiple n'est possible que dans un lotissement (cité) comprenant plusieurs bâtiments identiques</t>
  </si>
  <si>
    <t xml:space="preserve">La surface de référence énergétique (SRE) pour la Solution Standard correspond à la surface brute de plancher. </t>
  </si>
  <si>
    <r>
      <t>Solution standard 5</t>
    </r>
    <r>
      <rPr>
        <vertAlign val="superscript"/>
        <sz val="9"/>
        <rFont val="Arial"/>
        <family val="2"/>
      </rPr>
      <t>1</t>
    </r>
    <r>
      <rPr>
        <sz val="9"/>
        <rFont val="Arial"/>
        <family val="2"/>
      </rPr>
      <t xml:space="preserve">:  </t>
    </r>
  </si>
  <si>
    <t xml:space="preserve">Solution standard 4:  </t>
  </si>
  <si>
    <r>
      <t>Calcul de la SRE et de la surface des fenêtres A</t>
    </r>
    <r>
      <rPr>
        <vertAlign val="subscript"/>
        <sz val="8"/>
        <rFont val="Arial"/>
        <family val="2"/>
      </rPr>
      <t>W</t>
    </r>
  </si>
  <si>
    <t>Plans 1 : 100 avec désignation des éléments et SRE</t>
  </si>
  <si>
    <t>Plan de situation</t>
  </si>
  <si>
    <t>La récupération de chaleur de l'installation doit être au moins de 80%.</t>
  </si>
  <si>
    <t>Les ventilateurs de l'installation d'aération douce doivent être équipés de moteurs à</t>
  </si>
  <si>
    <t>aux demandes de chauffage et à la préparation de l'eau chaude sanitaire.</t>
  </si>
  <si>
    <t>Le chauffage au bois (par exemple à bûche) doit être couplé à une installation solaire thermique</t>
  </si>
  <si>
    <t xml:space="preserve">Système d'aération: pour l'aération douce, les deux exigences mentionnées doivent impérativement être remplies.  </t>
  </si>
  <si>
    <t>courant continu ou EC (ceci permet de réduire sensiblement la consommation d'électricité).</t>
  </si>
  <si>
    <t>La valeur U peut être prouvée par calcul.</t>
  </si>
  <si>
    <t>est démontré au moyen des listes de contrôle 'Ponts thermiques'.</t>
  </si>
  <si>
    <t>radiateurs</t>
  </si>
  <si>
    <t xml:space="preserve">Mentionner l'année de construction </t>
  </si>
  <si>
    <t>la température de départ maximale admissible pour le chauffage de locaux est de 35°C.</t>
  </si>
  <si>
    <t>Procédure optimale pour remplir le justificatif SS-vers13.xls</t>
  </si>
  <si>
    <t>excéder les 35° C (Tdép. ≤ 35°). Pour chauffage et eau chaude toute l'année, label de qualité EHPA exigé.</t>
  </si>
  <si>
    <t xml:space="preserve">  de demande par partie de bâtiment.</t>
  </si>
  <si>
    <r>
      <t>Un bâtiment construit à un seul exemplaire reçoit le certificat MINERGIE</t>
    </r>
    <r>
      <rPr>
        <vertAlign val="superscript"/>
        <sz val="9"/>
        <rFont val="Arial"/>
        <family val="2"/>
      </rPr>
      <t>®</t>
    </r>
    <r>
      <rPr>
        <sz val="9"/>
        <rFont val="Arial"/>
        <family val="2"/>
      </rPr>
      <t xml:space="preserve"> pour utilisation unique.</t>
    </r>
  </si>
  <si>
    <t>(par ex. villas en chaînette).</t>
  </si>
  <si>
    <t>il ne sera procédé à aucun contrôle technique.</t>
  </si>
  <si>
    <r>
      <t>Justificatif SS MINERGIE</t>
    </r>
    <r>
      <rPr>
        <vertAlign val="superscript"/>
        <sz val="6"/>
        <rFont val="Arial"/>
        <family val="2"/>
      </rPr>
      <t>®</t>
    </r>
    <r>
      <rPr>
        <sz val="6"/>
        <rFont val="Arial"/>
        <family val="2"/>
      </rPr>
      <t xml:space="preserve"> NachweisSSVers2016, à utiliser jusqu'au 31.12.2016 au plus tard.</t>
    </r>
  </si>
</sst>
</file>

<file path=xl/styles.xml><?xml version="1.0" encoding="utf-8"?>
<styleSheet xmlns="http://schemas.openxmlformats.org/spreadsheetml/2006/main">
  <numFmts count="16">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Fr.&quot;\ #,##0"/>
    <numFmt numFmtId="171" formatCode="0.0"/>
  </numFmts>
  <fonts count="86">
    <font>
      <sz val="9"/>
      <name val="Geneva"/>
      <family val="0"/>
    </font>
    <font>
      <sz val="11"/>
      <color indexed="8"/>
      <name val="Calibri"/>
      <family val="2"/>
    </font>
    <font>
      <sz val="10"/>
      <name val="Arial"/>
      <family val="2"/>
    </font>
    <font>
      <sz val="8"/>
      <name val="Arial"/>
      <family val="2"/>
    </font>
    <font>
      <sz val="6"/>
      <name val="Arial"/>
      <family val="2"/>
    </font>
    <font>
      <sz val="7"/>
      <name val="Arial"/>
      <family val="2"/>
    </font>
    <font>
      <b/>
      <sz val="10"/>
      <name val="Arial"/>
      <family val="2"/>
    </font>
    <font>
      <b/>
      <sz val="12"/>
      <name val="Arial"/>
      <family val="2"/>
    </font>
    <font>
      <b/>
      <sz val="9"/>
      <name val="Arial"/>
      <family val="2"/>
    </font>
    <font>
      <sz val="9"/>
      <name val="Arial"/>
      <family val="2"/>
    </font>
    <font>
      <sz val="9"/>
      <color indexed="10"/>
      <name val="Arial"/>
      <family val="2"/>
    </font>
    <font>
      <vertAlign val="superscript"/>
      <sz val="9"/>
      <name val="Arial"/>
      <family val="2"/>
    </font>
    <font>
      <vertAlign val="subscript"/>
      <sz val="9"/>
      <name val="Arial"/>
      <family val="2"/>
    </font>
    <font>
      <b/>
      <sz val="8"/>
      <name val="Arial"/>
      <family val="2"/>
    </font>
    <font>
      <sz val="12"/>
      <name val="Arial"/>
      <family val="2"/>
    </font>
    <font>
      <b/>
      <sz val="16"/>
      <name val="Arial"/>
      <family val="2"/>
    </font>
    <font>
      <sz val="16"/>
      <name val="Arial"/>
      <family val="2"/>
    </font>
    <font>
      <sz val="14"/>
      <name val="Arial"/>
      <family val="2"/>
    </font>
    <font>
      <b/>
      <sz val="6"/>
      <name val="Arial"/>
      <family val="2"/>
    </font>
    <font>
      <b/>
      <vertAlign val="superscript"/>
      <sz val="9"/>
      <name val="Arial"/>
      <family val="2"/>
    </font>
    <font>
      <sz val="10"/>
      <name val="Geneva"/>
      <family val="2"/>
    </font>
    <font>
      <vertAlign val="superscript"/>
      <sz val="9"/>
      <color indexed="10"/>
      <name val="Arial"/>
      <family val="2"/>
    </font>
    <font>
      <sz val="9"/>
      <color indexed="8"/>
      <name val="Arial"/>
      <family val="2"/>
    </font>
    <font>
      <sz val="8"/>
      <color indexed="8"/>
      <name val="Arial"/>
      <family val="2"/>
    </font>
    <font>
      <b/>
      <vertAlign val="superscript"/>
      <sz val="16"/>
      <name val="Arial"/>
      <family val="2"/>
    </font>
    <font>
      <vertAlign val="subscript"/>
      <sz val="8"/>
      <name val="Arial"/>
      <family val="2"/>
    </font>
    <font>
      <vertAlign val="superscript"/>
      <sz val="8"/>
      <name val="Arial"/>
      <family val="2"/>
    </font>
    <font>
      <b/>
      <sz val="14"/>
      <name val="Arial"/>
      <family val="2"/>
    </font>
    <font>
      <sz val="10"/>
      <color indexed="8"/>
      <name val="Arial"/>
      <family val="2"/>
    </font>
    <font>
      <vertAlign val="superscript"/>
      <sz val="10"/>
      <color indexed="8"/>
      <name val="Arial"/>
      <family val="2"/>
    </font>
    <font>
      <vertAlign val="superscript"/>
      <sz val="6"/>
      <name val="Arial"/>
      <family val="2"/>
    </font>
    <font>
      <vertAlign val="superscript"/>
      <sz val="9"/>
      <color indexed="8"/>
      <name val="Arial"/>
      <family val="2"/>
    </font>
    <font>
      <b/>
      <vertAlign val="superscript"/>
      <sz val="14"/>
      <name val="Arial"/>
      <family val="2"/>
    </font>
    <font>
      <vertAlign val="subscript"/>
      <sz val="9"/>
      <color indexed="8"/>
      <name val="Arial"/>
      <family val="2"/>
    </font>
    <font>
      <strike/>
      <sz val="9"/>
      <color indexed="8"/>
      <name val="Arial"/>
      <family val="2"/>
    </font>
    <font>
      <sz val="10"/>
      <color indexed="10"/>
      <name val="Arial"/>
      <family val="2"/>
    </font>
    <font>
      <b/>
      <sz val="10"/>
      <color indexed="10"/>
      <name val="Arial"/>
      <family val="2"/>
    </font>
    <font>
      <sz val="10"/>
      <color indexed="10"/>
      <name val="Geneva"/>
      <family val="2"/>
    </font>
    <font>
      <b/>
      <i/>
      <sz val="8"/>
      <name val="Arial"/>
      <family val="2"/>
    </font>
    <font>
      <b/>
      <u val="single"/>
      <sz val="18"/>
      <name val="Arial"/>
      <family val="2"/>
    </font>
    <font>
      <b/>
      <i/>
      <u val="single"/>
      <sz val="12"/>
      <name val="Arial"/>
      <family val="2"/>
    </font>
    <font>
      <b/>
      <u val="single"/>
      <sz val="12"/>
      <name val="Arial"/>
      <family val="2"/>
    </font>
    <font>
      <i/>
      <sz val="8"/>
      <name val="Arial"/>
      <family val="2"/>
    </font>
    <font>
      <b/>
      <sz val="7"/>
      <color indexed="10"/>
      <name val="Arial"/>
      <family val="2"/>
    </font>
    <font>
      <b/>
      <sz val="8"/>
      <color indexed="9"/>
      <name val="Arial"/>
      <family val="2"/>
    </font>
    <font>
      <sz val="8"/>
      <name val="Tahoma"/>
      <family val="2"/>
    </font>
    <font>
      <b/>
      <sz val="12"/>
      <color indexed="8"/>
      <name val="Arial"/>
      <family val="2"/>
    </font>
    <font>
      <b/>
      <sz val="9"/>
      <color indexed="10"/>
      <name val="Arial"/>
      <family val="2"/>
    </font>
    <font>
      <b/>
      <vertAlign val="superscript"/>
      <sz val="8"/>
      <name val="Arial"/>
      <family val="2"/>
    </font>
    <font>
      <sz val="9"/>
      <color indexed="11"/>
      <name val="Arial"/>
      <family val="2"/>
    </font>
    <font>
      <sz val="10"/>
      <color indexed="8"/>
      <name val="Genev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Genev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style="thin"/>
      <right/>
      <top/>
      <bottom style="thin"/>
    </border>
    <border>
      <left style="thin"/>
      <right style="thin"/>
      <top style="thin"/>
      <bottom/>
    </border>
    <border>
      <left style="thin"/>
      <right style="thin"/>
      <top style="thin"/>
      <bottom style="thin"/>
    </border>
    <border>
      <left style="thin"/>
      <right style="thin"/>
      <top/>
      <bottom/>
    </border>
    <border>
      <left style="thin"/>
      <right style="thin"/>
      <top/>
      <bottom style="thin"/>
    </border>
    <border>
      <left style="hair"/>
      <right style="hair"/>
      <top/>
      <bottom style="hair"/>
    </border>
    <border>
      <left style="hair"/>
      <right style="hair"/>
      <top style="hair"/>
      <bottom style="hair"/>
    </border>
    <border>
      <left/>
      <right/>
      <top/>
      <bottom style="hair"/>
    </border>
    <border>
      <left/>
      <right/>
      <top style="hair"/>
      <bottom style="thin"/>
    </border>
    <border>
      <left style="thin"/>
      <right style="thin"/>
      <top/>
      <bottom style="hair"/>
    </border>
    <border>
      <left style="thin"/>
      <right/>
      <top style="thin"/>
      <bottom style="thin"/>
    </border>
    <border>
      <left/>
      <right/>
      <top style="thin"/>
      <bottom style="thin"/>
    </border>
    <border>
      <left/>
      <right style="hair"/>
      <top style="thin"/>
      <bottom style="thin"/>
    </border>
    <border>
      <left style="hair"/>
      <right style="hair"/>
      <top style="thin"/>
      <bottom style="thin"/>
    </border>
    <border>
      <left style="hair"/>
      <right style="thin"/>
      <top style="thin"/>
      <bottom style="thin"/>
    </border>
    <border>
      <left style="thin"/>
      <right style="thin"/>
      <top style="hair"/>
      <bottom style="hair"/>
    </border>
    <border>
      <left style="thin"/>
      <right style="hair"/>
      <top style="thin"/>
      <bottom style="thin"/>
    </border>
    <border>
      <left style="thin"/>
      <right/>
      <top style="thin"/>
      <bottom style="hair"/>
    </border>
    <border>
      <left/>
      <right/>
      <top style="thin"/>
      <bottom style="hair"/>
    </border>
    <border>
      <left style="hair"/>
      <right style="hair"/>
      <top style="thin"/>
      <bottom style="hair"/>
    </border>
    <border>
      <left style="hair"/>
      <right style="thin"/>
      <top style="thin"/>
      <bottom style="hair"/>
    </border>
    <border>
      <left style="thin"/>
      <right style="hair"/>
      <top style="thin"/>
      <bottom/>
    </border>
    <border>
      <left style="hair"/>
      <right style="hair"/>
      <top style="thin"/>
      <bottom/>
    </border>
    <border>
      <left style="hair"/>
      <right style="thin"/>
      <top style="thin"/>
      <bottom/>
    </border>
    <border>
      <left style="hair"/>
      <right style="thin"/>
      <top/>
      <bottom style="hair"/>
    </border>
    <border>
      <left style="thin"/>
      <right style="hair"/>
      <top/>
      <bottom/>
    </border>
    <border>
      <left style="hair"/>
      <right style="hair"/>
      <top/>
      <bottom/>
    </border>
    <border>
      <left style="hair"/>
      <right style="thin"/>
      <top/>
      <bottom/>
    </border>
    <border>
      <left style="hair"/>
      <right style="thin"/>
      <top style="hair"/>
      <bottom style="hair"/>
    </border>
    <border>
      <left style="hair"/>
      <right style="hair"/>
      <top style="hair"/>
      <bottom style="thin"/>
    </border>
    <border>
      <left style="hair"/>
      <right style="thin"/>
      <top style="hair"/>
      <bottom style="thin"/>
    </border>
    <border>
      <left style="thin"/>
      <right style="thin"/>
      <top style="hair"/>
      <bottom style="thin"/>
    </border>
    <border>
      <left/>
      <right style="thin"/>
      <top style="thin"/>
      <bottom style="thin"/>
    </border>
    <border>
      <left/>
      <right/>
      <top style="hair"/>
      <bottom style="hair"/>
    </border>
    <border>
      <left style="thin"/>
      <right/>
      <top/>
      <bottom style="hair"/>
    </border>
    <border>
      <left/>
      <right style="hair"/>
      <top/>
      <bottom style="hair"/>
    </border>
    <border>
      <left style="thin"/>
      <right/>
      <top style="hair"/>
      <bottom style="hair"/>
    </border>
    <border>
      <left/>
      <right style="hair"/>
      <top style="hair"/>
      <bottom style="hair"/>
    </border>
    <border>
      <left style="thin"/>
      <right/>
      <top style="hair"/>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6" borderId="2" applyNumberFormat="0" applyAlignment="0" applyProtection="0"/>
    <xf numFmtId="41" fontId="0" fillId="0" borderId="0" applyFont="0" applyFill="0" applyBorder="0" applyAlignment="0" applyProtection="0"/>
    <xf numFmtId="0" fontId="72" fillId="27"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0" fontId="75" fillId="28" borderId="0" applyNumberFormat="0" applyBorder="0" applyAlignment="0" applyProtection="0"/>
    <xf numFmtId="43" fontId="0" fillId="0" borderId="0" applyFont="0" applyFill="0" applyBorder="0" applyAlignment="0" applyProtection="0"/>
    <xf numFmtId="0" fontId="7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83" fillId="0" borderId="0" applyNumberFormat="0" applyFill="0" applyBorder="0" applyAlignment="0" applyProtection="0"/>
    <xf numFmtId="0" fontId="84" fillId="32" borderId="9" applyNumberFormat="0" applyAlignment="0" applyProtection="0"/>
  </cellStyleXfs>
  <cellXfs count="402">
    <xf numFmtId="0" fontId="0" fillId="0" borderId="0" xfId="0" applyAlignment="1">
      <alignment/>
    </xf>
    <xf numFmtId="0" fontId="5" fillId="0" borderId="0" xfId="51" applyNumberFormat="1" applyFont="1" applyAlignment="1">
      <alignment horizontal="left" vertical="center"/>
      <protection/>
    </xf>
    <xf numFmtId="0" fontId="5" fillId="0" borderId="0" xfId="0" applyFont="1" applyAlignment="1">
      <alignment horizontal="left" vertical="center"/>
    </xf>
    <xf numFmtId="0" fontId="2" fillId="0" borderId="0" xfId="0" applyFont="1" applyAlignment="1">
      <alignment/>
    </xf>
    <xf numFmtId="0" fontId="6" fillId="0" borderId="0" xfId="0" applyFont="1" applyAlignment="1">
      <alignment horizontal="left"/>
    </xf>
    <xf numFmtId="0" fontId="9" fillId="0" borderId="0" xfId="0" applyFont="1" applyAlignment="1">
      <alignment/>
    </xf>
    <xf numFmtId="0" fontId="8" fillId="0" borderId="0" xfId="51" applyNumberFormat="1" applyFont="1" applyAlignment="1">
      <alignment vertical="center"/>
      <protection/>
    </xf>
    <xf numFmtId="0" fontId="9" fillId="0" borderId="0" xfId="51" applyNumberFormat="1" applyFont="1" applyAlignment="1">
      <alignment vertical="center"/>
      <protection/>
    </xf>
    <xf numFmtId="0" fontId="9" fillId="0" borderId="0" xfId="0" applyFont="1" applyAlignment="1">
      <alignment vertical="center"/>
    </xf>
    <xf numFmtId="0" fontId="13" fillId="0" borderId="0" xfId="0" applyFont="1" applyFill="1" applyAlignment="1">
      <alignment horizontal="right" vertical="top"/>
    </xf>
    <xf numFmtId="0" fontId="2" fillId="0" borderId="10" xfId="51" applyNumberFormat="1" applyFont="1" applyBorder="1" applyAlignment="1">
      <alignment horizontal="left" vertical="center"/>
      <protection/>
    </xf>
    <xf numFmtId="0" fontId="2" fillId="0" borderId="10" xfId="51" applyNumberFormat="1" applyFont="1" applyBorder="1" applyAlignment="1">
      <alignment vertical="center"/>
      <protection/>
    </xf>
    <xf numFmtId="0" fontId="14" fillId="0" borderId="0" xfId="51" applyNumberFormat="1" applyFont="1" applyAlignment="1">
      <alignment horizontal="left" vertical="center"/>
      <protection/>
    </xf>
    <xf numFmtId="0" fontId="2" fillId="0" borderId="0" xfId="51" applyNumberFormat="1" applyFont="1" applyAlignment="1">
      <alignment vertical="center"/>
      <protection/>
    </xf>
    <xf numFmtId="0" fontId="15" fillId="0" borderId="0" xfId="51" applyNumberFormat="1" applyFont="1" applyAlignment="1">
      <alignment vertical="center"/>
      <protection/>
    </xf>
    <xf numFmtId="0" fontId="16" fillId="0" borderId="0" xfId="51" applyNumberFormat="1" applyFont="1" applyAlignment="1">
      <alignment vertical="center"/>
      <protection/>
    </xf>
    <xf numFmtId="0" fontId="17" fillId="0" borderId="0" xfId="51" applyNumberFormat="1" applyFont="1" applyAlignment="1">
      <alignment vertical="center"/>
      <protection/>
    </xf>
    <xf numFmtId="0" fontId="8" fillId="0" borderId="0" xfId="0" applyFont="1" applyAlignment="1">
      <alignment vertical="center"/>
    </xf>
    <xf numFmtId="0" fontId="9" fillId="0" borderId="0" xfId="0" applyFont="1" applyAlignment="1">
      <alignment horizontal="right" vertical="center"/>
    </xf>
    <xf numFmtId="0" fontId="9" fillId="0" borderId="10" xfId="0" applyFont="1" applyBorder="1" applyAlignment="1">
      <alignment vertical="center"/>
    </xf>
    <xf numFmtId="0" fontId="4" fillId="0" borderId="0" xfId="0" applyFont="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7" fillId="0" borderId="0" xfId="0" applyFont="1" applyBorder="1" applyAlignment="1">
      <alignment horizontal="left" vertical="center"/>
    </xf>
    <xf numFmtId="0" fontId="9" fillId="0" borderId="0" xfId="0" applyFont="1" applyBorder="1" applyAlignment="1">
      <alignment horizontal="right" vertical="center"/>
    </xf>
    <xf numFmtId="0" fontId="9" fillId="0" borderId="0" xfId="0" applyFont="1" applyAlignment="1">
      <alignment horizontal="left" vertical="center"/>
    </xf>
    <xf numFmtId="171" fontId="8" fillId="0" borderId="0" xfId="0" applyNumberFormat="1" applyFont="1" applyBorder="1" applyAlignment="1">
      <alignment horizontal="left" vertical="center"/>
    </xf>
    <xf numFmtId="0" fontId="10" fillId="0" borderId="0" xfId="0" applyFont="1" applyAlignment="1">
      <alignment vertical="center"/>
    </xf>
    <xf numFmtId="0" fontId="6"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8" fillId="0" borderId="0" xfId="0" applyFont="1" applyBorder="1" applyAlignment="1">
      <alignment vertical="center"/>
    </xf>
    <xf numFmtId="0" fontId="6" fillId="0" borderId="0" xfId="0" applyFont="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vertical="center"/>
      <protection/>
    </xf>
    <xf numFmtId="0" fontId="6" fillId="0" borderId="11"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11" xfId="0" applyFont="1" applyBorder="1" applyAlignment="1" applyProtection="1">
      <alignment vertical="center"/>
      <protection/>
    </xf>
    <xf numFmtId="0" fontId="3" fillId="0" borderId="12" xfId="0" applyFont="1" applyBorder="1" applyAlignment="1" applyProtection="1">
      <alignment horizontal="center" vertical="center"/>
      <protection/>
    </xf>
    <xf numFmtId="0" fontId="9" fillId="0" borderId="13" xfId="0" applyFont="1" applyBorder="1" applyAlignment="1" applyProtection="1">
      <alignment vertical="center"/>
      <protection/>
    </xf>
    <xf numFmtId="0" fontId="8" fillId="0" borderId="14" xfId="0" applyFont="1" applyBorder="1" applyAlignment="1" applyProtection="1">
      <alignment vertical="center"/>
      <protection/>
    </xf>
    <xf numFmtId="0" fontId="9" fillId="0" borderId="14"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15" xfId="0" applyFont="1" applyBorder="1" applyAlignment="1">
      <alignment vertical="center"/>
    </xf>
    <xf numFmtId="0" fontId="9" fillId="0" borderId="10" xfId="0" applyFont="1" applyBorder="1" applyAlignment="1" applyProtection="1">
      <alignment vertical="center"/>
      <protection/>
    </xf>
    <xf numFmtId="0" fontId="9" fillId="0" borderId="16" xfId="0" applyFont="1" applyBorder="1" applyAlignment="1" applyProtection="1">
      <alignment vertical="center"/>
      <protection/>
    </xf>
    <xf numFmtId="0" fontId="9" fillId="0" borderId="16" xfId="0" applyFont="1" applyBorder="1" applyAlignment="1">
      <alignment vertical="center"/>
    </xf>
    <xf numFmtId="0" fontId="9" fillId="0" borderId="17" xfId="0" applyFont="1" applyBorder="1" applyAlignment="1" applyProtection="1">
      <alignment vertical="center"/>
      <protection/>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171" fontId="8" fillId="0" borderId="0" xfId="0" applyNumberFormat="1" applyFont="1" applyAlignment="1">
      <alignment horizontal="left" vertical="center"/>
    </xf>
    <xf numFmtId="0" fontId="9" fillId="0" borderId="0" xfId="0" applyFont="1" applyAlignment="1" applyProtection="1">
      <alignment horizontal="left" vertical="center"/>
      <protection/>
    </xf>
    <xf numFmtId="0" fontId="9" fillId="0" borderId="0" xfId="0" applyFont="1" applyAlignment="1" applyProtection="1">
      <alignment horizontal="center" vertical="center"/>
      <protection/>
    </xf>
    <xf numFmtId="0" fontId="9" fillId="0" borderId="0" xfId="0" applyFont="1" applyAlignment="1" applyProtection="1">
      <alignment horizontal="right" vertical="center"/>
      <protection/>
    </xf>
    <xf numFmtId="0" fontId="2" fillId="0" borderId="0" xfId="51" applyNumberFormat="1" applyFont="1" applyBorder="1" applyAlignment="1">
      <alignment horizontal="center" vertical="center"/>
      <protection/>
    </xf>
    <xf numFmtId="0" fontId="6" fillId="33" borderId="0" xfId="0" applyFont="1" applyFill="1" applyAlignment="1" applyProtection="1">
      <alignment horizontal="left" vertical="center"/>
      <protection/>
    </xf>
    <xf numFmtId="0" fontId="8" fillId="0" borderId="0" xfId="0" applyFont="1" applyBorder="1" applyAlignment="1" applyProtection="1">
      <alignment vertical="center"/>
      <protection/>
    </xf>
    <xf numFmtId="0" fontId="9" fillId="0" borderId="0" xfId="51" applyNumberFormat="1" applyFont="1" applyAlignment="1">
      <alignment horizontal="right" vertical="center"/>
      <protection/>
    </xf>
    <xf numFmtId="0" fontId="2" fillId="0" borderId="10" xfId="51" applyNumberFormat="1" applyFont="1" applyBorder="1" applyAlignment="1">
      <alignment horizontal="right" vertical="center"/>
      <protection/>
    </xf>
    <xf numFmtId="0" fontId="2" fillId="0" borderId="0" xfId="51" applyNumberFormat="1" applyFont="1" applyAlignment="1">
      <alignment horizontal="right" vertical="center"/>
      <protection/>
    </xf>
    <xf numFmtId="0" fontId="7" fillId="0" borderId="0" xfId="0" applyFont="1" applyBorder="1" applyAlignment="1">
      <alignment horizontal="right" vertical="center"/>
    </xf>
    <xf numFmtId="0" fontId="8" fillId="0" borderId="0" xfId="0" applyFont="1" applyAlignment="1" applyProtection="1">
      <alignment horizontal="right" vertical="center"/>
      <protection/>
    </xf>
    <xf numFmtId="0" fontId="6" fillId="0" borderId="0" xfId="0" applyFont="1" applyAlignment="1">
      <alignment horizontal="left" vertical="center"/>
    </xf>
    <xf numFmtId="0" fontId="6" fillId="0" borderId="12"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8" fillId="0" borderId="17" xfId="0" applyFont="1" applyBorder="1" applyAlignment="1" applyProtection="1">
      <alignment horizontal="right" vertical="center"/>
      <protection/>
    </xf>
    <xf numFmtId="0" fontId="8" fillId="0" borderId="14" xfId="0" applyFont="1" applyBorder="1" applyAlignment="1" applyProtection="1">
      <alignment horizontal="right" vertical="center"/>
      <protection/>
    </xf>
    <xf numFmtId="0" fontId="9" fillId="0" borderId="14" xfId="0" applyFont="1" applyBorder="1" applyAlignment="1" applyProtection="1">
      <alignment horizontal="right" vertical="center"/>
      <protection/>
    </xf>
    <xf numFmtId="0" fontId="9" fillId="0" borderId="17" xfId="0" applyFont="1" applyBorder="1" applyAlignment="1" applyProtection="1">
      <alignment horizontal="right" vertical="center"/>
      <protection/>
    </xf>
    <xf numFmtId="0" fontId="9" fillId="0" borderId="0" xfId="0" applyFont="1" applyAlignment="1">
      <alignment horizontal="left"/>
    </xf>
    <xf numFmtId="0" fontId="9" fillId="0" borderId="14" xfId="0" applyFont="1" applyBorder="1" applyAlignment="1">
      <alignment vertical="center"/>
    </xf>
    <xf numFmtId="0" fontId="20" fillId="0" borderId="0" xfId="0" applyFont="1" applyAlignment="1">
      <alignment vertical="center"/>
    </xf>
    <xf numFmtId="0" fontId="2" fillId="0" borderId="0" xfId="0" applyFont="1" applyBorder="1" applyAlignment="1" applyProtection="1">
      <alignment vertical="center"/>
      <protection/>
    </xf>
    <xf numFmtId="0" fontId="0" fillId="0" borderId="0" xfId="0" applyBorder="1" applyAlignment="1">
      <alignment/>
    </xf>
    <xf numFmtId="0" fontId="9" fillId="0" borderId="0" xfId="0" applyFont="1" applyBorder="1" applyAlignment="1" applyProtection="1">
      <alignment horizontal="right" vertical="center"/>
      <protection/>
    </xf>
    <xf numFmtId="0" fontId="0" fillId="0" borderId="0" xfId="0" applyFont="1" applyAlignment="1">
      <alignment horizontal="right" vertical="center"/>
    </xf>
    <xf numFmtId="0" fontId="8" fillId="0" borderId="0" xfId="0" applyFont="1" applyAlignment="1" applyProtection="1">
      <alignment horizontal="left" vertical="center"/>
      <protection/>
    </xf>
    <xf numFmtId="0" fontId="0" fillId="0" borderId="0" xfId="0" applyFont="1" applyAlignment="1">
      <alignment horizontal="right"/>
    </xf>
    <xf numFmtId="0" fontId="0" fillId="0" borderId="0" xfId="0" applyFont="1" applyAlignment="1">
      <alignment/>
    </xf>
    <xf numFmtId="0" fontId="8" fillId="0" borderId="0" xfId="0" applyFont="1" applyBorder="1" applyAlignment="1">
      <alignment horizontal="right" vertical="center"/>
    </xf>
    <xf numFmtId="0" fontId="9" fillId="0" borderId="0" xfId="51" applyNumberFormat="1" applyFont="1" applyBorder="1" applyAlignment="1">
      <alignment horizontal="center" vertical="center"/>
      <protection/>
    </xf>
    <xf numFmtId="0" fontId="8" fillId="0" borderId="0" xfId="51" applyNumberFormat="1" applyFont="1" applyAlignment="1">
      <alignment horizontal="left" vertical="center"/>
      <protection/>
    </xf>
    <xf numFmtId="0" fontId="9" fillId="0" borderId="0" xfId="51" applyNumberFormat="1" applyFont="1" applyFill="1" applyBorder="1" applyAlignment="1">
      <alignment vertical="center"/>
      <protection/>
    </xf>
    <xf numFmtId="0" fontId="9" fillId="0" borderId="0" xfId="51" applyNumberFormat="1" applyFont="1" applyBorder="1" applyAlignment="1">
      <alignment horizontal="left" vertical="center"/>
      <protection/>
    </xf>
    <xf numFmtId="0" fontId="9" fillId="0" borderId="0" xfId="51" applyNumberFormat="1" applyFont="1" applyBorder="1" applyAlignment="1">
      <alignment vertical="center"/>
      <protection/>
    </xf>
    <xf numFmtId="0" fontId="9" fillId="0" borderId="0" xfId="51" applyNumberFormat="1" applyFont="1" applyAlignment="1">
      <alignment horizontal="left" vertical="center"/>
      <protection/>
    </xf>
    <xf numFmtId="0" fontId="9" fillId="0" borderId="0" xfId="51" applyNumberFormat="1" applyFont="1" applyFill="1" applyAlignment="1">
      <alignment vertical="center"/>
      <protection/>
    </xf>
    <xf numFmtId="0" fontId="21" fillId="0" borderId="0" xfId="0" applyFont="1" applyBorder="1" applyAlignment="1">
      <alignment horizontal="left" vertical="center"/>
    </xf>
    <xf numFmtId="0" fontId="0" fillId="0" borderId="0" xfId="0" applyAlignment="1">
      <alignment horizontal="centerContinuous"/>
    </xf>
    <xf numFmtId="0" fontId="9" fillId="0" borderId="0" xfId="0" applyFont="1" applyAlignment="1">
      <alignment/>
    </xf>
    <xf numFmtId="0" fontId="3" fillId="0" borderId="0" xfId="0" applyFont="1" applyAlignment="1" applyProtection="1">
      <alignment horizontal="right" vertical="center"/>
      <protection locked="0"/>
    </xf>
    <xf numFmtId="0" fontId="9" fillId="0" borderId="0" xfId="51" applyNumberFormat="1" applyFont="1" applyFill="1" applyBorder="1" applyAlignment="1" applyProtection="1">
      <alignment horizontal="right" vertical="center"/>
      <protection/>
    </xf>
    <xf numFmtId="0" fontId="9" fillId="0" borderId="0" xfId="0" applyFont="1" applyFill="1" applyAlignment="1">
      <alignment vertical="center"/>
    </xf>
    <xf numFmtId="0" fontId="9" fillId="0" borderId="0" xfId="51" applyNumberFormat="1" applyFont="1" applyFill="1" applyBorder="1" applyAlignment="1" applyProtection="1">
      <alignment horizontal="left" vertical="center"/>
      <protection locked="0"/>
    </xf>
    <xf numFmtId="0" fontId="22" fillId="0" borderId="0" xfId="0" applyFont="1" applyAlignment="1">
      <alignment vertical="center"/>
    </xf>
    <xf numFmtId="0" fontId="22" fillId="0" borderId="0" xfId="0" applyFont="1" applyAlignment="1">
      <alignment/>
    </xf>
    <xf numFmtId="0" fontId="22" fillId="0" borderId="0" xfId="0" applyFont="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pplyProtection="1">
      <alignment vertical="center"/>
      <protection/>
    </xf>
    <xf numFmtId="0" fontId="6" fillId="0" borderId="0" xfId="0" applyFont="1" applyAlignment="1">
      <alignment/>
    </xf>
    <xf numFmtId="0" fontId="15" fillId="0" borderId="0" xfId="0" applyFont="1" applyAlignment="1">
      <alignment/>
    </xf>
    <xf numFmtId="0" fontId="23" fillId="0" borderId="0" xfId="0" applyFont="1" applyAlignment="1">
      <alignment/>
    </xf>
    <xf numFmtId="0" fontId="3" fillId="0" borderId="0" xfId="0" applyFont="1" applyAlignment="1">
      <alignment/>
    </xf>
    <xf numFmtId="0" fontId="3" fillId="0" borderId="0" xfId="0" applyFont="1" applyAlignment="1">
      <alignment vertical="center"/>
    </xf>
    <xf numFmtId="0" fontId="23" fillId="0" borderId="0" xfId="0" applyFont="1" applyAlignment="1">
      <alignment vertical="center"/>
    </xf>
    <xf numFmtId="0" fontId="13" fillId="0" borderId="0" xfId="0" applyFont="1" applyAlignment="1">
      <alignment/>
    </xf>
    <xf numFmtId="0" fontId="18" fillId="0" borderId="0" xfId="0" applyFont="1" applyAlignment="1">
      <alignment horizontal="left" vertical="top"/>
    </xf>
    <xf numFmtId="0" fontId="7" fillId="0" borderId="0" xfId="0" applyFont="1" applyAlignment="1">
      <alignment/>
    </xf>
    <xf numFmtId="0" fontId="9" fillId="0" borderId="0" xfId="0" applyFont="1" applyAlignment="1">
      <alignment/>
    </xf>
    <xf numFmtId="0" fontId="6"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xf>
    <xf numFmtId="0" fontId="7" fillId="0" borderId="0" xfId="0" applyFont="1" applyAlignment="1">
      <alignment/>
    </xf>
    <xf numFmtId="0" fontId="27"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Fill="1" applyAlignment="1">
      <alignment horizontal="left" vertical="center"/>
    </xf>
    <xf numFmtId="0" fontId="9" fillId="0" borderId="0" xfId="0" applyFont="1" applyFill="1" applyAlignment="1">
      <alignment horizontal="left" vertical="center"/>
    </xf>
    <xf numFmtId="0" fontId="2" fillId="0" borderId="0" xfId="0"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xf>
    <xf numFmtId="0" fontId="2" fillId="0" borderId="0" xfId="0" applyFont="1" applyFill="1" applyAlignment="1">
      <alignment/>
    </xf>
    <xf numFmtId="0" fontId="0" fillId="0" borderId="0" xfId="0" applyFill="1" applyAlignment="1">
      <alignment vertical="center"/>
    </xf>
    <xf numFmtId="0" fontId="8" fillId="0" borderId="0" xfId="0" applyFont="1" applyFill="1" applyBorder="1" applyAlignment="1">
      <alignment vertical="center"/>
    </xf>
    <xf numFmtId="0" fontId="0" fillId="0" borderId="0" xfId="0" applyFill="1" applyAlignment="1">
      <alignment/>
    </xf>
    <xf numFmtId="0" fontId="9" fillId="0" borderId="0" xfId="0" applyFont="1" applyFill="1" applyAlignment="1">
      <alignment/>
    </xf>
    <xf numFmtId="0" fontId="9" fillId="0" borderId="0" xfId="0" applyFont="1" applyFill="1" applyBorder="1" applyAlignment="1">
      <alignment horizontal="right" vertical="center"/>
    </xf>
    <xf numFmtId="0" fontId="8" fillId="0" borderId="0" xfId="0" applyFont="1" applyAlignment="1">
      <alignment/>
    </xf>
    <xf numFmtId="0" fontId="4" fillId="0" borderId="0" xfId="0" applyFont="1" applyAlignment="1">
      <alignment horizontal="right" vertical="top"/>
    </xf>
    <xf numFmtId="0" fontId="9" fillId="0" borderId="0" xfId="0" applyFont="1" applyAlignment="1">
      <alignment/>
    </xf>
    <xf numFmtId="0" fontId="0" fillId="0" borderId="0" xfId="0" applyFont="1" applyAlignment="1">
      <alignment/>
    </xf>
    <xf numFmtId="0" fontId="0" fillId="0" borderId="0" xfId="0" applyAlignment="1">
      <alignment/>
    </xf>
    <xf numFmtId="0" fontId="28" fillId="0" borderId="0" xfId="0" applyFont="1" applyAlignment="1">
      <alignment/>
    </xf>
    <xf numFmtId="0" fontId="8" fillId="0" borderId="0" xfId="0" applyFont="1" applyAlignment="1">
      <alignment horizontal="left"/>
    </xf>
    <xf numFmtId="0" fontId="6" fillId="0" borderId="0" xfId="0" applyFont="1" applyAlignment="1">
      <alignment horizontal="left"/>
    </xf>
    <xf numFmtId="0" fontId="6" fillId="0" borderId="10" xfId="0" applyFont="1" applyBorder="1" applyAlignment="1">
      <alignment/>
    </xf>
    <xf numFmtId="0" fontId="9" fillId="0" borderId="10" xfId="0" applyFont="1" applyBorder="1" applyAlignment="1">
      <alignment/>
    </xf>
    <xf numFmtId="0" fontId="2" fillId="0" borderId="10" xfId="0" applyFont="1" applyBorder="1" applyAlignment="1">
      <alignment/>
    </xf>
    <xf numFmtId="0" fontId="9" fillId="0" borderId="10" xfId="0" applyFont="1" applyBorder="1" applyAlignment="1">
      <alignment horizontal="right"/>
    </xf>
    <xf numFmtId="0" fontId="9" fillId="0" borderId="0" xfId="0" applyFont="1" applyBorder="1" applyAlignment="1">
      <alignment/>
    </xf>
    <xf numFmtId="0" fontId="9" fillId="0" borderId="0" xfId="0" applyFont="1" applyBorder="1" applyAlignment="1">
      <alignment/>
    </xf>
    <xf numFmtId="0" fontId="9" fillId="0" borderId="0" xfId="0" applyFont="1" applyFill="1" applyBorder="1" applyAlignment="1">
      <alignment/>
    </xf>
    <xf numFmtId="0" fontId="0" fillId="0" borderId="0" xfId="0" applyFill="1" applyBorder="1" applyAlignment="1">
      <alignment/>
    </xf>
    <xf numFmtId="0" fontId="0" fillId="0" borderId="0" xfId="0" applyFont="1" applyBorder="1" applyAlignment="1">
      <alignment/>
    </xf>
    <xf numFmtId="0" fontId="5" fillId="0" borderId="10" xfId="51" applyNumberFormat="1" applyFont="1" applyBorder="1" applyAlignment="1">
      <alignment horizontal="left" vertical="center"/>
      <protection/>
    </xf>
    <xf numFmtId="0" fontId="0" fillId="0" borderId="10" xfId="0" applyBorder="1" applyAlignment="1">
      <alignment/>
    </xf>
    <xf numFmtId="0" fontId="5" fillId="0" borderId="12"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2"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35" fillId="0" borderId="0" xfId="51" applyNumberFormat="1" applyFont="1" applyAlignment="1">
      <alignment horizontal="left" vertical="center"/>
      <protection/>
    </xf>
    <xf numFmtId="0" fontId="36" fillId="0" borderId="0" xfId="0" applyFont="1" applyAlignment="1">
      <alignment/>
    </xf>
    <xf numFmtId="0" fontId="36" fillId="0" borderId="0" xfId="51" applyNumberFormat="1" applyFont="1" applyAlignment="1">
      <alignment vertical="center"/>
      <protection/>
    </xf>
    <xf numFmtId="0" fontId="35" fillId="0" borderId="0" xfId="51" applyNumberFormat="1" applyFont="1" applyAlignment="1">
      <alignment vertical="center"/>
      <protection/>
    </xf>
    <xf numFmtId="0" fontId="37" fillId="0" borderId="0" xfId="0" applyFont="1" applyAlignment="1">
      <alignment/>
    </xf>
    <xf numFmtId="0" fontId="6" fillId="0" borderId="0" xfId="0" applyFont="1" applyAlignment="1">
      <alignment horizontal="right" vertical="center"/>
    </xf>
    <xf numFmtId="0" fontId="8" fillId="0" borderId="0" xfId="0" applyFont="1" applyAlignment="1">
      <alignment horizontal="right" vertical="center"/>
    </xf>
    <xf numFmtId="0" fontId="3" fillId="0" borderId="11" xfId="0" applyFont="1" applyBorder="1" applyAlignment="1" applyProtection="1">
      <alignment vertical="center"/>
      <protection/>
    </xf>
    <xf numFmtId="0" fontId="3" fillId="0" borderId="12" xfId="0" applyFont="1" applyBorder="1" applyAlignment="1" applyProtection="1">
      <alignment horizontal="center" vertical="center"/>
      <protection/>
    </xf>
    <xf numFmtId="0" fontId="3" fillId="0" borderId="12"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3" fillId="0" borderId="15" xfId="0" applyFont="1" applyBorder="1" applyAlignment="1" applyProtection="1">
      <alignment vertical="center"/>
      <protection/>
    </xf>
    <xf numFmtId="0" fontId="13" fillId="0" borderId="17" xfId="0" applyFont="1" applyBorder="1" applyAlignment="1" applyProtection="1">
      <alignment vertical="center"/>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vertical="center"/>
      <protection/>
    </xf>
    <xf numFmtId="0" fontId="3" fillId="0" borderId="16" xfId="0" applyFont="1" applyBorder="1" applyAlignment="1" applyProtection="1">
      <alignment vertical="center"/>
      <protection/>
    </xf>
    <xf numFmtId="0" fontId="9" fillId="33" borderId="0" xfId="0" applyFont="1" applyFill="1" applyBorder="1" applyAlignment="1" applyProtection="1">
      <alignment vertical="center"/>
      <protection/>
    </xf>
    <xf numFmtId="0" fontId="11" fillId="0" borderId="0" xfId="0" applyFont="1" applyAlignment="1">
      <alignment vertical="center"/>
    </xf>
    <xf numFmtId="0" fontId="22" fillId="0" borderId="0" xfId="0" applyFont="1" applyFill="1" applyAlignment="1">
      <alignment/>
    </xf>
    <xf numFmtId="0" fontId="9" fillId="0" borderId="0" xfId="0" applyFont="1" applyFill="1" applyAlignment="1">
      <alignment/>
    </xf>
    <xf numFmtId="0" fontId="8" fillId="0" borderId="0" xfId="51" applyNumberFormat="1" applyFont="1" applyFill="1" applyAlignment="1">
      <alignment vertical="center"/>
      <protection/>
    </xf>
    <xf numFmtId="0" fontId="27" fillId="0" borderId="0" xfId="0" applyFont="1" applyFill="1" applyAlignment="1">
      <alignment/>
    </xf>
    <xf numFmtId="0" fontId="6" fillId="0" borderId="0" xfId="0" applyFont="1" applyFill="1" applyAlignment="1">
      <alignment/>
    </xf>
    <xf numFmtId="0" fontId="2" fillId="0" borderId="10" xfId="0" applyFont="1" applyFill="1" applyBorder="1" applyAlignment="1">
      <alignment/>
    </xf>
    <xf numFmtId="0" fontId="9" fillId="0" borderId="10" xfId="0" applyFont="1" applyFill="1" applyBorder="1" applyAlignment="1">
      <alignment/>
    </xf>
    <xf numFmtId="0" fontId="2" fillId="0" borderId="0" xfId="0" applyFont="1" applyFill="1" applyAlignment="1">
      <alignment/>
    </xf>
    <xf numFmtId="0" fontId="7" fillId="0" borderId="0" xfId="0" applyFont="1" applyFill="1" applyAlignment="1">
      <alignment/>
    </xf>
    <xf numFmtId="0" fontId="22" fillId="0" borderId="0" xfId="0" applyFont="1" applyFill="1" applyAlignment="1">
      <alignment/>
    </xf>
    <xf numFmtId="0" fontId="9" fillId="0" borderId="0" xfId="0" applyFont="1" applyFill="1" applyAlignment="1" applyProtection="1">
      <alignment vertical="center"/>
      <protection/>
    </xf>
    <xf numFmtId="0" fontId="2" fillId="0" borderId="0" xfId="0" applyFont="1" applyFill="1" applyAlignment="1" applyProtection="1">
      <alignment vertical="center"/>
      <protection/>
    </xf>
    <xf numFmtId="0" fontId="0" fillId="0" borderId="0" xfId="0" applyFont="1" applyFill="1" applyAlignment="1" applyProtection="1">
      <alignment vertical="center"/>
      <protection/>
    </xf>
    <xf numFmtId="0" fontId="4" fillId="0" borderId="0" xfId="0" applyFont="1" applyFill="1" applyAlignment="1">
      <alignment horizontal="right" vertical="top"/>
    </xf>
    <xf numFmtId="0" fontId="9" fillId="0" borderId="0" xfId="0" applyFont="1" applyAlignment="1">
      <alignment horizontal="center"/>
    </xf>
    <xf numFmtId="0" fontId="6" fillId="0" borderId="10" xfId="0" applyFont="1" applyBorder="1" applyAlignment="1">
      <alignment horizontal="center"/>
    </xf>
    <xf numFmtId="0" fontId="6" fillId="0" borderId="0" xfId="0" applyFont="1" applyAlignment="1">
      <alignment horizontal="center"/>
    </xf>
    <xf numFmtId="0" fontId="14" fillId="0" borderId="0" xfId="0" applyFont="1" applyAlignment="1">
      <alignment horizontal="center"/>
    </xf>
    <xf numFmtId="0" fontId="2" fillId="0" borderId="0" xfId="51" applyNumberFormat="1" applyFont="1" applyFill="1" applyBorder="1">
      <alignment/>
      <protection/>
    </xf>
    <xf numFmtId="0" fontId="28" fillId="33" borderId="18" xfId="51" applyNumberFormat="1" applyFont="1" applyFill="1" applyBorder="1" applyAlignment="1">
      <alignment horizontal="left"/>
      <protection/>
    </xf>
    <xf numFmtId="0" fontId="2" fillId="34" borderId="19" xfId="51" applyNumberFormat="1" applyFont="1" applyFill="1" applyBorder="1" applyAlignment="1" applyProtection="1">
      <alignment horizontal="left"/>
      <protection locked="0"/>
    </xf>
    <xf numFmtId="0" fontId="2" fillId="34" borderId="16" xfId="51" applyNumberFormat="1" applyFont="1" applyFill="1" applyBorder="1" applyAlignment="1" applyProtection="1">
      <alignment horizontal="left"/>
      <protection locked="0"/>
    </xf>
    <xf numFmtId="0" fontId="22" fillId="33" borderId="20" xfId="51" applyNumberFormat="1" applyFont="1" applyFill="1" applyBorder="1" applyAlignment="1">
      <alignment horizontal="left"/>
      <protection/>
    </xf>
    <xf numFmtId="0" fontId="22" fillId="33" borderId="21" xfId="51" applyNumberFormat="1" applyFont="1" applyFill="1" applyBorder="1" applyAlignment="1">
      <alignment horizontal="left"/>
      <protection/>
    </xf>
    <xf numFmtId="0" fontId="2" fillId="0" borderId="0" xfId="51" applyNumberFormat="1" applyFont="1" applyFill="1" applyBorder="1" applyAlignment="1">
      <alignment horizontal="left" vertical="top"/>
      <protection/>
    </xf>
    <xf numFmtId="0" fontId="6" fillId="0" borderId="0" xfId="51" applyNumberFormat="1" applyFont="1" applyFill="1" applyBorder="1" applyAlignment="1">
      <alignment horizontal="left"/>
      <protection/>
    </xf>
    <xf numFmtId="0" fontId="9" fillId="0" borderId="0" xfId="51" applyNumberFormat="1" applyFont="1" applyFill="1" applyBorder="1" applyAlignment="1" applyProtection="1">
      <alignment horizontal="right"/>
      <protection/>
    </xf>
    <xf numFmtId="0" fontId="2" fillId="0" borderId="0" xfId="51" applyNumberFormat="1" applyFont="1" applyFill="1" applyBorder="1" applyAlignment="1" applyProtection="1">
      <alignment horizontal="left"/>
      <protection/>
    </xf>
    <xf numFmtId="0" fontId="9" fillId="0" borderId="0" xfId="51" applyNumberFormat="1" applyFont="1" applyFill="1" applyBorder="1" applyAlignment="1" applyProtection="1">
      <alignment horizontal="right"/>
      <protection/>
    </xf>
    <xf numFmtId="0" fontId="2" fillId="0" borderId="0" xfId="51" applyNumberFormat="1" applyFont="1" applyFill="1" applyBorder="1" applyAlignment="1" applyProtection="1">
      <alignment horizontal="left"/>
      <protection locked="0"/>
    </xf>
    <xf numFmtId="0" fontId="2" fillId="0" borderId="0" xfId="51" applyNumberFormat="1" applyFont="1" applyFill="1" applyBorder="1" applyAlignment="1" applyProtection="1">
      <alignment/>
      <protection locked="0"/>
    </xf>
    <xf numFmtId="0" fontId="9" fillId="0" borderId="0" xfId="51" applyNumberFormat="1" applyFont="1" applyFill="1" applyAlignment="1">
      <alignment horizontal="left" vertical="center"/>
      <protection/>
    </xf>
    <xf numFmtId="0" fontId="22" fillId="0" borderId="0" xfId="0" applyFont="1" applyFill="1" applyAlignment="1" quotePrefix="1">
      <alignment/>
    </xf>
    <xf numFmtId="0" fontId="38" fillId="33" borderId="22" xfId="52" applyFont="1" applyFill="1" applyBorder="1" applyAlignment="1">
      <alignment horizontal="center" wrapText="1"/>
      <protection/>
    </xf>
    <xf numFmtId="0" fontId="39" fillId="35" borderId="23" xfId="52" applyFont="1" applyFill="1" applyBorder="1" applyAlignment="1">
      <alignment wrapText="1"/>
      <protection/>
    </xf>
    <xf numFmtId="0" fontId="8" fillId="36" borderId="23" xfId="52" applyFont="1" applyFill="1" applyBorder="1" applyAlignment="1">
      <alignment wrapText="1"/>
      <protection/>
    </xf>
    <xf numFmtId="0" fontId="8" fillId="0" borderId="0" xfId="52" applyFont="1" applyAlignment="1">
      <alignment wrapText="1"/>
      <protection/>
    </xf>
    <xf numFmtId="0" fontId="40" fillId="33" borderId="23" xfId="52" applyFont="1" applyFill="1" applyBorder="1" applyAlignment="1">
      <alignment horizontal="center" wrapText="1"/>
      <protection/>
    </xf>
    <xf numFmtId="0" fontId="41" fillId="35" borderId="23" xfId="52" applyFont="1" applyFill="1" applyBorder="1" applyAlignment="1">
      <alignment wrapText="1"/>
      <protection/>
    </xf>
    <xf numFmtId="0" fontId="41" fillId="37" borderId="23" xfId="52" applyFont="1" applyFill="1" applyBorder="1" applyAlignment="1">
      <alignment wrapText="1"/>
      <protection/>
    </xf>
    <xf numFmtId="0" fontId="41" fillId="36" borderId="23" xfId="52" applyFont="1" applyFill="1" applyBorder="1" applyAlignment="1">
      <alignment wrapText="1"/>
      <protection/>
    </xf>
    <xf numFmtId="0" fontId="41" fillId="0" borderId="0" xfId="52" applyFont="1" applyAlignment="1">
      <alignment wrapText="1"/>
      <protection/>
    </xf>
    <xf numFmtId="0" fontId="42" fillId="33" borderId="23" xfId="52" applyFont="1" applyFill="1" applyBorder="1" applyAlignment="1">
      <alignment horizontal="center" wrapText="1"/>
      <protection/>
    </xf>
    <xf numFmtId="0" fontId="9" fillId="35" borderId="23" xfId="52" applyFont="1" applyFill="1" applyBorder="1" applyAlignment="1">
      <alignment wrapText="1"/>
      <protection/>
    </xf>
    <xf numFmtId="0" fontId="9" fillId="37" borderId="23" xfId="52" applyFont="1" applyFill="1" applyBorder="1" applyAlignment="1">
      <alignment wrapText="1"/>
      <protection/>
    </xf>
    <xf numFmtId="0" fontId="9" fillId="36" borderId="23" xfId="52" applyFont="1" applyFill="1" applyBorder="1" applyAlignment="1">
      <alignment wrapText="1"/>
      <protection/>
    </xf>
    <xf numFmtId="0" fontId="9" fillId="0" borderId="0" xfId="52" applyFont="1" applyAlignment="1">
      <alignment wrapText="1"/>
      <protection/>
    </xf>
    <xf numFmtId="0" fontId="9" fillId="35" borderId="23" xfId="52" applyFont="1" applyFill="1" applyBorder="1" applyAlignment="1" quotePrefix="1">
      <alignment wrapText="1"/>
      <protection/>
    </xf>
    <xf numFmtId="0" fontId="9" fillId="0" borderId="24" xfId="52" applyFont="1" applyBorder="1" applyAlignment="1">
      <alignment wrapText="1"/>
      <protection/>
    </xf>
    <xf numFmtId="0" fontId="42" fillId="33" borderId="22" xfId="52" applyFont="1" applyFill="1" applyBorder="1" applyAlignment="1">
      <alignment horizontal="center" wrapText="1"/>
      <protection/>
    </xf>
    <xf numFmtId="0" fontId="9" fillId="35" borderId="22" xfId="52" applyFont="1" applyFill="1" applyBorder="1" applyAlignment="1" quotePrefix="1">
      <alignment wrapText="1"/>
      <protection/>
    </xf>
    <xf numFmtId="0" fontId="9" fillId="37" borderId="22" xfId="52" applyFont="1" applyFill="1" applyBorder="1" applyAlignment="1">
      <alignment wrapText="1"/>
      <protection/>
    </xf>
    <xf numFmtId="0" fontId="9" fillId="36" borderId="22" xfId="52" applyFont="1" applyFill="1" applyBorder="1" applyAlignment="1">
      <alignment wrapText="1"/>
      <protection/>
    </xf>
    <xf numFmtId="0" fontId="9" fillId="35" borderId="22" xfId="52" applyFont="1" applyFill="1" applyBorder="1" applyAlignment="1">
      <alignment wrapText="1"/>
      <protection/>
    </xf>
    <xf numFmtId="0" fontId="22" fillId="37" borderId="23" xfId="52" applyFont="1" applyFill="1" applyBorder="1" applyAlignment="1">
      <alignment wrapText="1"/>
      <protection/>
    </xf>
    <xf numFmtId="0" fontId="10" fillId="37" borderId="23" xfId="52" applyFont="1" applyFill="1" applyBorder="1" applyAlignment="1">
      <alignment wrapText="1"/>
      <protection/>
    </xf>
    <xf numFmtId="0" fontId="8" fillId="34" borderId="25" xfId="51" applyNumberFormat="1" applyFont="1" applyFill="1" applyBorder="1" applyAlignment="1" applyProtection="1">
      <alignment horizontal="left" vertical="center"/>
      <protection/>
    </xf>
    <xf numFmtId="0" fontId="9" fillId="34" borderId="24" xfId="0" applyFont="1" applyFill="1" applyBorder="1" applyAlignment="1" applyProtection="1">
      <alignment vertical="center"/>
      <protection locked="0"/>
    </xf>
    <xf numFmtId="0" fontId="8" fillId="0" borderId="0" xfId="51" applyNumberFormat="1" applyFont="1" applyBorder="1" applyAlignment="1" applyProtection="1">
      <alignment horizontal="center" vertical="center"/>
      <protection/>
    </xf>
    <xf numFmtId="0" fontId="9" fillId="0" borderId="0" xfId="0" applyFont="1" applyFill="1" applyBorder="1" applyAlignment="1" applyProtection="1">
      <alignment horizontal="left" vertical="center"/>
      <protection locked="0"/>
    </xf>
    <xf numFmtId="0" fontId="43" fillId="0" borderId="0" xfId="51" applyNumberFormat="1" applyFont="1" applyFill="1" applyAlignment="1">
      <alignment horizontal="right"/>
      <protection/>
    </xf>
    <xf numFmtId="0" fontId="44" fillId="38" borderId="18" xfId="0" applyFont="1" applyFill="1" applyBorder="1" applyAlignment="1">
      <alignment/>
    </xf>
    <xf numFmtId="0" fontId="44" fillId="38" borderId="21" xfId="0" applyFont="1"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4" borderId="19" xfId="0" applyFill="1" applyBorder="1" applyAlignment="1" applyProtection="1">
      <alignment/>
      <protection locked="0"/>
    </xf>
    <xf numFmtId="0" fontId="8" fillId="34" borderId="24" xfId="0" applyFont="1" applyFill="1" applyBorder="1" applyAlignment="1">
      <alignment vertical="center"/>
    </xf>
    <xf numFmtId="0" fontId="9" fillId="0" borderId="0" xfId="0" applyFont="1" applyAlignment="1">
      <alignment horizontal="center" vertical="center"/>
    </xf>
    <xf numFmtId="0" fontId="0" fillId="0" borderId="0" xfId="0" applyAlignment="1" applyProtection="1">
      <alignment/>
      <protection/>
    </xf>
    <xf numFmtId="0" fontId="0" fillId="0" borderId="0" xfId="0" applyBorder="1" applyAlignment="1" applyProtection="1">
      <alignment/>
      <protection/>
    </xf>
    <xf numFmtId="0" fontId="8" fillId="0" borderId="0" xfId="51" applyNumberFormat="1" applyFont="1" applyAlignment="1" applyProtection="1">
      <alignment vertical="center"/>
      <protection/>
    </xf>
    <xf numFmtId="0" fontId="9" fillId="0" borderId="0" xfId="51" applyNumberFormat="1" applyFont="1" applyAlignment="1" applyProtection="1">
      <alignment vertical="center"/>
      <protection/>
    </xf>
    <xf numFmtId="0" fontId="9" fillId="0" borderId="0" xfId="51" applyNumberFormat="1" applyFont="1" applyAlignment="1" applyProtection="1">
      <alignment horizontal="right" vertical="center"/>
      <protection/>
    </xf>
    <xf numFmtId="0" fontId="8" fillId="0" borderId="0" xfId="0" applyFont="1" applyFill="1" applyAlignment="1" applyProtection="1">
      <alignment horizontal="right" vertical="top"/>
      <protection/>
    </xf>
    <xf numFmtId="0" fontId="2" fillId="33" borderId="0" xfId="53" applyFill="1">
      <alignment/>
      <protection/>
    </xf>
    <xf numFmtId="0" fontId="2" fillId="0" borderId="10" xfId="51" applyNumberFormat="1" applyFont="1" applyBorder="1" applyAlignment="1" applyProtection="1">
      <alignment horizontal="left" vertical="center"/>
      <protection/>
    </xf>
    <xf numFmtId="0" fontId="2" fillId="0" borderId="10" xfId="51" applyNumberFormat="1" applyFont="1" applyBorder="1" applyAlignment="1" applyProtection="1">
      <alignment vertical="center"/>
      <protection/>
    </xf>
    <xf numFmtId="0" fontId="2" fillId="0" borderId="10" xfId="51" applyNumberFormat="1" applyFont="1" applyBorder="1" applyAlignment="1" applyProtection="1">
      <alignment horizontal="right" vertical="center"/>
      <protection/>
    </xf>
    <xf numFmtId="0" fontId="2" fillId="0" borderId="0" xfId="51" applyNumberFormat="1" applyFont="1" applyBorder="1" applyAlignment="1" applyProtection="1">
      <alignment vertical="center"/>
      <protection/>
    </xf>
    <xf numFmtId="0" fontId="14" fillId="0" borderId="0" xfId="51" applyNumberFormat="1" applyFont="1" applyAlignment="1" applyProtection="1">
      <alignment horizontal="left" vertical="center"/>
      <protection/>
    </xf>
    <xf numFmtId="0" fontId="2" fillId="0" borderId="0" xfId="51" applyNumberFormat="1" applyFont="1" applyAlignment="1" applyProtection="1">
      <alignment vertical="center"/>
      <protection/>
    </xf>
    <xf numFmtId="0" fontId="2" fillId="0" borderId="0" xfId="51" applyNumberFormat="1" applyFont="1" applyAlignment="1" applyProtection="1">
      <alignment horizontal="right" vertical="center"/>
      <protection/>
    </xf>
    <xf numFmtId="0" fontId="4" fillId="0" borderId="0" xfId="0" applyFont="1" applyAlignment="1" applyProtection="1">
      <alignment horizontal="right" vertical="top"/>
      <protection/>
    </xf>
    <xf numFmtId="0" fontId="2" fillId="33" borderId="0" xfId="53" applyFill="1" applyBorder="1">
      <alignment/>
      <protection/>
    </xf>
    <xf numFmtId="0" fontId="18" fillId="0" borderId="0" xfId="0" applyFont="1" applyAlignment="1" applyProtection="1">
      <alignment horizontal="right" vertical="top"/>
      <protection/>
    </xf>
    <xf numFmtId="0" fontId="15" fillId="0" borderId="0" xfId="51" applyNumberFormat="1" applyFont="1" applyAlignment="1" applyProtection="1">
      <alignment vertical="center"/>
      <protection/>
    </xf>
    <xf numFmtId="0" fontId="18" fillId="0" borderId="0" xfId="0" applyFont="1" applyAlignment="1" applyProtection="1">
      <alignment horizontal="right" vertical="center"/>
      <protection/>
    </xf>
    <xf numFmtId="0" fontId="4" fillId="0" borderId="0" xfId="0" applyFont="1" applyAlignment="1" applyProtection="1">
      <alignment horizontal="left" vertical="center"/>
      <protection/>
    </xf>
    <xf numFmtId="0" fontId="6" fillId="34" borderId="24" xfId="0" applyFont="1" applyFill="1" applyBorder="1" applyAlignment="1" applyProtection="1">
      <alignment vertical="center"/>
      <protection/>
    </xf>
    <xf numFmtId="0" fontId="6" fillId="33" borderId="0" xfId="0" applyFont="1" applyFill="1" applyAlignment="1" applyProtection="1">
      <alignment horizontal="right" vertical="center"/>
      <protection/>
    </xf>
    <xf numFmtId="0" fontId="3" fillId="33" borderId="0" xfId="53" applyFont="1" applyFill="1" applyAlignment="1">
      <alignment horizontal="center" vertical="center"/>
      <protection/>
    </xf>
    <xf numFmtId="0" fontId="8" fillId="33" borderId="0" xfId="53" applyFont="1" applyFill="1" applyBorder="1" applyAlignment="1" applyProtection="1">
      <alignment horizontal="left" vertical="center"/>
      <protection/>
    </xf>
    <xf numFmtId="0" fontId="2" fillId="33" borderId="0" xfId="53" applyFont="1" applyFill="1" applyAlignment="1">
      <alignment vertical="top"/>
      <protection/>
    </xf>
    <xf numFmtId="0" fontId="3" fillId="33" borderId="0" xfId="53" applyFont="1" applyFill="1" applyAlignment="1">
      <alignment vertical="center"/>
      <protection/>
    </xf>
    <xf numFmtId="0" fontId="9" fillId="33" borderId="0" xfId="53" applyFont="1" applyFill="1" applyAlignment="1">
      <alignment vertical="top"/>
      <protection/>
    </xf>
    <xf numFmtId="0" fontId="9" fillId="33" borderId="0" xfId="53" applyFont="1" applyFill="1" applyAlignment="1">
      <alignment horizontal="left" vertical="top" wrapText="1"/>
      <protection/>
    </xf>
    <xf numFmtId="0" fontId="3" fillId="33" borderId="0" xfId="53" applyFont="1" applyFill="1" applyBorder="1" applyAlignment="1">
      <alignment horizontal="left" vertical="center"/>
      <protection/>
    </xf>
    <xf numFmtId="0" fontId="9" fillId="33" borderId="18" xfId="53" applyFont="1" applyFill="1" applyBorder="1" applyAlignment="1">
      <alignment horizontal="left" vertical="top" wrapText="1"/>
      <protection/>
    </xf>
    <xf numFmtId="0" fontId="9" fillId="33" borderId="13" xfId="53" applyFont="1" applyFill="1" applyBorder="1" applyAlignment="1">
      <alignment vertical="top"/>
      <protection/>
    </xf>
    <xf numFmtId="0" fontId="2" fillId="33" borderId="0" xfId="53" applyFont="1" applyFill="1" applyBorder="1" applyAlignment="1">
      <alignment horizontal="left" vertical="top"/>
      <protection/>
    </xf>
    <xf numFmtId="0" fontId="9" fillId="33" borderId="20" xfId="53" applyFont="1" applyFill="1" applyBorder="1" applyAlignment="1">
      <alignment horizontal="left" vertical="top" wrapText="1"/>
      <protection/>
    </xf>
    <xf numFmtId="0" fontId="9" fillId="33" borderId="16" xfId="53" applyFont="1" applyFill="1" applyBorder="1" applyAlignment="1">
      <alignment vertical="top"/>
      <protection/>
    </xf>
    <xf numFmtId="0" fontId="9" fillId="33" borderId="26" xfId="53" applyFont="1" applyFill="1" applyBorder="1" applyAlignment="1">
      <alignment horizontal="left" vertical="top" wrapText="1"/>
      <protection/>
    </xf>
    <xf numFmtId="0" fontId="9" fillId="39" borderId="11" xfId="53" applyFont="1" applyFill="1" applyBorder="1" applyAlignment="1">
      <alignment vertical="top"/>
      <protection/>
    </xf>
    <xf numFmtId="0" fontId="9" fillId="39" borderId="12" xfId="53" applyFont="1" applyFill="1" applyBorder="1" applyAlignment="1">
      <alignment vertical="top"/>
      <protection/>
    </xf>
    <xf numFmtId="0" fontId="9" fillId="39" borderId="13" xfId="53" applyFont="1" applyFill="1" applyBorder="1" applyAlignment="1">
      <alignment vertical="top"/>
      <protection/>
    </xf>
    <xf numFmtId="0" fontId="9" fillId="33" borderId="27" xfId="53" applyFont="1" applyFill="1" applyBorder="1" applyAlignment="1" applyProtection="1">
      <alignment vertical="center"/>
      <protection/>
    </xf>
    <xf numFmtId="0" fontId="9" fillId="33" borderId="28" xfId="53" applyFont="1" applyFill="1" applyBorder="1" applyAlignment="1">
      <alignment vertical="center"/>
      <protection/>
    </xf>
    <xf numFmtId="0" fontId="9" fillId="33" borderId="29" xfId="53" applyFont="1" applyFill="1" applyBorder="1" applyAlignment="1" applyProtection="1">
      <alignment horizontal="right" vertical="center"/>
      <protection/>
    </xf>
    <xf numFmtId="0" fontId="8" fillId="33" borderId="30" xfId="53" applyFont="1" applyFill="1" applyBorder="1" applyAlignment="1">
      <alignment horizontal="center" vertical="center"/>
      <protection/>
    </xf>
    <xf numFmtId="0" fontId="8" fillId="33" borderId="31" xfId="53" applyFont="1" applyFill="1" applyBorder="1" applyAlignment="1">
      <alignment horizontal="center" vertical="center"/>
      <protection/>
    </xf>
    <xf numFmtId="0" fontId="9" fillId="33" borderId="32" xfId="53" applyFont="1" applyFill="1" applyBorder="1" applyAlignment="1">
      <alignment horizontal="left" vertical="top" wrapText="1"/>
      <protection/>
    </xf>
    <xf numFmtId="0" fontId="9" fillId="33" borderId="29" xfId="53" applyFont="1" applyFill="1" applyBorder="1" applyAlignment="1">
      <alignment horizontal="center" vertical="top"/>
      <protection/>
    </xf>
    <xf numFmtId="0" fontId="9" fillId="39" borderId="33" xfId="53" applyFont="1" applyFill="1" applyBorder="1" applyAlignment="1">
      <alignment horizontal="center" vertical="top"/>
      <protection/>
    </xf>
    <xf numFmtId="0" fontId="9" fillId="39" borderId="30" xfId="53" applyFont="1" applyFill="1" applyBorder="1" applyAlignment="1">
      <alignment horizontal="center" vertical="top"/>
      <protection/>
    </xf>
    <xf numFmtId="0" fontId="9" fillId="39" borderId="31" xfId="53" applyFont="1" applyFill="1" applyBorder="1" applyAlignment="1">
      <alignment horizontal="center" vertical="top"/>
      <protection/>
    </xf>
    <xf numFmtId="0" fontId="13" fillId="33" borderId="34" xfId="53" applyFont="1" applyFill="1" applyBorder="1" applyAlignment="1">
      <alignment vertical="center"/>
      <protection/>
    </xf>
    <xf numFmtId="0" fontId="9" fillId="33" borderId="35" xfId="53" applyFont="1" applyFill="1" applyBorder="1" applyAlignment="1">
      <alignment vertical="center"/>
      <protection/>
    </xf>
    <xf numFmtId="0" fontId="9" fillId="33" borderId="36" xfId="53" applyFont="1" applyFill="1" applyBorder="1" applyAlignment="1">
      <alignment horizontal="center" vertical="top"/>
      <protection/>
    </xf>
    <xf numFmtId="0" fontId="9" fillId="33" borderId="37" xfId="53" applyFont="1" applyFill="1" applyBorder="1" applyAlignment="1">
      <alignment horizontal="center" vertical="top"/>
      <protection/>
    </xf>
    <xf numFmtId="0" fontId="9" fillId="33" borderId="0" xfId="53" applyFont="1" applyFill="1" applyBorder="1" applyAlignment="1">
      <alignment horizontal="center" vertical="top"/>
      <protection/>
    </xf>
    <xf numFmtId="0" fontId="9" fillId="33" borderId="38" xfId="53" applyFont="1" applyFill="1" applyBorder="1" applyAlignment="1">
      <alignment vertical="top"/>
      <protection/>
    </xf>
    <xf numFmtId="0" fontId="9" fillId="33" borderId="39" xfId="53" applyFont="1" applyFill="1" applyBorder="1" applyAlignment="1">
      <alignment vertical="top"/>
      <protection/>
    </xf>
    <xf numFmtId="0" fontId="9" fillId="33" borderId="40" xfId="53" applyFont="1" applyFill="1" applyBorder="1" applyAlignment="1">
      <alignment vertical="top"/>
      <protection/>
    </xf>
    <xf numFmtId="0" fontId="9" fillId="33" borderId="22" xfId="53" applyFont="1" applyFill="1" applyBorder="1" applyAlignment="1" applyProtection="1">
      <alignment horizontal="center" vertical="center"/>
      <protection locked="0"/>
    </xf>
    <xf numFmtId="0" fontId="9" fillId="33" borderId="41" xfId="53" applyFont="1" applyFill="1" applyBorder="1" applyAlignment="1" applyProtection="1">
      <alignment horizontal="center" vertical="center"/>
      <protection locked="0"/>
    </xf>
    <xf numFmtId="0" fontId="9" fillId="33" borderId="14" xfId="53" applyFont="1" applyFill="1" applyBorder="1" applyAlignment="1">
      <alignment vertical="top"/>
      <protection/>
    </xf>
    <xf numFmtId="0" fontId="9" fillId="33" borderId="42" xfId="53" applyFont="1" applyFill="1" applyBorder="1" applyAlignment="1">
      <alignment vertical="top"/>
      <protection/>
    </xf>
    <xf numFmtId="0" fontId="9" fillId="33" borderId="43" xfId="53" applyFont="1" applyFill="1" applyBorder="1" applyAlignment="1">
      <alignment vertical="top"/>
      <protection/>
    </xf>
    <xf numFmtId="0" fontId="9" fillId="33" borderId="44" xfId="53" applyFont="1" applyFill="1" applyBorder="1" applyAlignment="1">
      <alignment vertical="top"/>
      <protection/>
    </xf>
    <xf numFmtId="0" fontId="9" fillId="33" borderId="23" xfId="53" applyFont="1" applyFill="1" applyBorder="1" applyAlignment="1" applyProtection="1">
      <alignment horizontal="center" vertical="center"/>
      <protection locked="0"/>
    </xf>
    <xf numFmtId="0" fontId="9" fillId="33" borderId="45" xfId="53" applyFont="1" applyFill="1" applyBorder="1" applyAlignment="1" applyProtection="1">
      <alignment horizontal="center" vertical="center"/>
      <protection locked="0"/>
    </xf>
    <xf numFmtId="0" fontId="9" fillId="33" borderId="21" xfId="53" applyFont="1" applyFill="1" applyBorder="1" applyAlignment="1">
      <alignment horizontal="left" vertical="top" wrapText="1"/>
      <protection/>
    </xf>
    <xf numFmtId="0" fontId="9" fillId="33" borderId="27" xfId="53" applyFont="1" applyFill="1" applyBorder="1" applyAlignment="1">
      <alignment vertical="top"/>
      <protection/>
    </xf>
    <xf numFmtId="0" fontId="9" fillId="0" borderId="33" xfId="53" applyFont="1" applyBorder="1" applyAlignment="1">
      <alignment vertical="top"/>
      <protection/>
    </xf>
    <xf numFmtId="0" fontId="9" fillId="0" borderId="30" xfId="53" applyFont="1" applyBorder="1" applyAlignment="1">
      <alignment vertical="top"/>
      <protection/>
    </xf>
    <xf numFmtId="0" fontId="9" fillId="33" borderId="0" xfId="53" applyFont="1" applyFill="1" applyAlignment="1">
      <alignment horizontal="left" vertical="top"/>
      <protection/>
    </xf>
    <xf numFmtId="0" fontId="8" fillId="33" borderId="0" xfId="53" applyFont="1" applyFill="1" applyAlignment="1">
      <alignment vertical="top"/>
      <protection/>
    </xf>
    <xf numFmtId="0" fontId="9" fillId="33" borderId="32" xfId="53" applyFont="1" applyFill="1" applyBorder="1" applyAlignment="1">
      <alignment vertical="top"/>
      <protection/>
    </xf>
    <xf numFmtId="0" fontId="9" fillId="33" borderId="46" xfId="53" applyFont="1" applyFill="1" applyBorder="1" applyAlignment="1" applyProtection="1">
      <alignment horizontal="center" vertical="center"/>
      <protection locked="0"/>
    </xf>
    <xf numFmtId="0" fontId="9" fillId="33" borderId="47" xfId="53" applyFont="1" applyFill="1" applyBorder="1" applyAlignment="1" applyProtection="1">
      <alignment horizontal="center" vertical="center"/>
      <protection locked="0"/>
    </xf>
    <xf numFmtId="0" fontId="9" fillId="33" borderId="48" xfId="53" applyFont="1" applyFill="1" applyBorder="1" applyAlignment="1">
      <alignment vertical="top"/>
      <protection/>
    </xf>
    <xf numFmtId="0" fontId="9" fillId="33" borderId="17" xfId="53" applyFont="1" applyFill="1" applyBorder="1" applyAlignment="1">
      <alignment vertical="top"/>
      <protection/>
    </xf>
    <xf numFmtId="0" fontId="9" fillId="33" borderId="28" xfId="53" applyFont="1" applyFill="1" applyBorder="1" applyAlignment="1">
      <alignment vertical="top"/>
      <protection/>
    </xf>
    <xf numFmtId="0" fontId="9" fillId="33" borderId="10" xfId="53" applyFont="1" applyFill="1" applyBorder="1" applyAlignment="1">
      <alignment vertical="top"/>
      <protection/>
    </xf>
    <xf numFmtId="0" fontId="2" fillId="33" borderId="49" xfId="53" applyFont="1" applyFill="1" applyBorder="1" applyAlignment="1">
      <alignment horizontal="center" vertical="top"/>
      <protection/>
    </xf>
    <xf numFmtId="0" fontId="8" fillId="40" borderId="30" xfId="53" applyFont="1" applyFill="1" applyBorder="1" applyAlignment="1">
      <alignment horizontal="center" vertical="center"/>
      <protection/>
    </xf>
    <xf numFmtId="0" fontId="8" fillId="0" borderId="30" xfId="53" applyFont="1" applyFill="1" applyBorder="1" applyAlignment="1">
      <alignment horizontal="center" vertical="center"/>
      <protection/>
    </xf>
    <xf numFmtId="0" fontId="8" fillId="0" borderId="31" xfId="53" applyFont="1" applyFill="1" applyBorder="1" applyAlignment="1">
      <alignment horizontal="center" vertical="center"/>
      <protection/>
    </xf>
    <xf numFmtId="0" fontId="9" fillId="33" borderId="19" xfId="53" applyFont="1" applyFill="1" applyBorder="1" applyAlignment="1">
      <alignment vertical="top"/>
      <protection/>
    </xf>
    <xf numFmtId="0" fontId="2" fillId="33" borderId="19" xfId="53" applyFont="1" applyFill="1" applyBorder="1" applyAlignment="1">
      <alignment horizontal="center" vertical="top"/>
      <protection/>
    </xf>
    <xf numFmtId="0" fontId="2" fillId="33" borderId="0" xfId="53" applyFill="1" applyAlignment="1">
      <alignment horizontal="center" vertical="center"/>
      <protection/>
    </xf>
    <xf numFmtId="0" fontId="6" fillId="33" borderId="0" xfId="53" applyFont="1" applyFill="1">
      <alignment/>
      <protection/>
    </xf>
    <xf numFmtId="0" fontId="9" fillId="33" borderId="15" xfId="0" applyFont="1" applyFill="1" applyBorder="1" applyAlignment="1">
      <alignment vertical="top"/>
    </xf>
    <xf numFmtId="0" fontId="3" fillId="33" borderId="0" xfId="0" applyFont="1" applyFill="1" applyBorder="1" applyAlignment="1">
      <alignment horizontal="left" vertical="center" wrapText="1"/>
    </xf>
    <xf numFmtId="0" fontId="3" fillId="33" borderId="0" xfId="0" applyFont="1" applyFill="1" applyAlignment="1">
      <alignment horizontal="left" vertical="center"/>
    </xf>
    <xf numFmtId="0" fontId="3" fillId="33" borderId="0" xfId="0" applyFont="1" applyFill="1" applyAlignment="1">
      <alignment horizontal="left" vertical="center" wrapText="1"/>
    </xf>
    <xf numFmtId="0" fontId="3" fillId="33" borderId="15" xfId="0" applyFont="1" applyFill="1" applyBorder="1" applyAlignment="1">
      <alignment horizontal="left" vertical="center" wrapText="1"/>
    </xf>
    <xf numFmtId="0" fontId="9" fillId="33" borderId="18" xfId="0" applyFont="1" applyFill="1" applyBorder="1" applyAlignment="1">
      <alignment vertical="top"/>
    </xf>
    <xf numFmtId="0" fontId="9" fillId="33" borderId="21" xfId="0" applyFont="1" applyFill="1" applyBorder="1" applyAlignment="1">
      <alignment vertical="top"/>
    </xf>
    <xf numFmtId="0" fontId="8" fillId="0" borderId="0" xfId="51" applyNumberFormat="1" applyFont="1" applyBorder="1" applyAlignment="1">
      <alignment horizontal="right" vertical="center"/>
      <protection/>
    </xf>
    <xf numFmtId="0" fontId="8" fillId="0" borderId="0" xfId="0" applyFont="1" applyBorder="1" applyAlignment="1">
      <alignment horizontal="right"/>
    </xf>
    <xf numFmtId="0" fontId="8" fillId="0" borderId="0" xfId="0" applyFont="1" applyAlignment="1">
      <alignment horizontal="right"/>
    </xf>
    <xf numFmtId="0" fontId="22" fillId="0" borderId="0" xfId="0" applyFont="1" applyFill="1" applyAlignment="1">
      <alignment horizontal="left"/>
    </xf>
    <xf numFmtId="0" fontId="22" fillId="0" borderId="0" xfId="0" applyFont="1" applyFill="1" applyAlignment="1">
      <alignment horizontal="left" wrapText="1"/>
    </xf>
    <xf numFmtId="0" fontId="9" fillId="0" borderId="0" xfId="0" applyFont="1" applyAlignment="1">
      <alignment horizontal="center" vertical="top"/>
    </xf>
    <xf numFmtId="0" fontId="22" fillId="0" borderId="0" xfId="0" applyFont="1" applyFill="1" applyAlignment="1">
      <alignment wrapText="1"/>
    </xf>
    <xf numFmtId="0" fontId="22" fillId="41" borderId="23" xfId="52" applyFont="1" applyFill="1" applyBorder="1" applyAlignment="1">
      <alignment wrapText="1"/>
      <protection/>
    </xf>
    <xf numFmtId="0" fontId="49" fillId="37" borderId="23" xfId="52" applyFont="1" applyFill="1" applyBorder="1" applyAlignment="1">
      <alignment wrapText="1"/>
      <protection/>
    </xf>
    <xf numFmtId="0" fontId="10" fillId="41" borderId="23" xfId="52" applyFont="1" applyFill="1" applyBorder="1" applyAlignment="1">
      <alignment wrapText="1"/>
      <protection/>
    </xf>
    <xf numFmtId="0" fontId="0" fillId="0" borderId="0" xfId="0" applyFont="1" applyAlignment="1">
      <alignment/>
    </xf>
    <xf numFmtId="0" fontId="5" fillId="0" borderId="0" xfId="0" applyFont="1" applyAlignment="1">
      <alignment horizontal="right" wrapText="1"/>
    </xf>
    <xf numFmtId="0" fontId="8" fillId="34" borderId="25" xfId="51" applyNumberFormat="1" applyFont="1" applyFill="1" applyBorder="1" applyAlignment="1" applyProtection="1">
      <alignment horizontal="left" vertical="center"/>
      <protection locked="0"/>
    </xf>
    <xf numFmtId="0" fontId="8" fillId="34" borderId="50" xfId="51" applyNumberFormat="1" applyFont="1" applyFill="1" applyBorder="1" applyAlignment="1" applyProtection="1">
      <alignment horizontal="left" vertical="center"/>
      <protection locked="0"/>
    </xf>
    <xf numFmtId="0" fontId="8" fillId="34" borderId="24" xfId="51" applyNumberFormat="1" applyFont="1" applyFill="1" applyBorder="1" applyAlignment="1" applyProtection="1">
      <alignment horizontal="left" vertical="center"/>
      <protection locked="0"/>
    </xf>
    <xf numFmtId="0" fontId="9" fillId="34" borderId="24" xfId="0" applyFont="1" applyFill="1" applyBorder="1" applyAlignment="1" applyProtection="1">
      <alignment horizontal="left" vertical="center"/>
      <protection locked="0"/>
    </xf>
    <xf numFmtId="0" fontId="8" fillId="34" borderId="24" xfId="0" applyFont="1" applyFill="1" applyBorder="1" applyAlignment="1">
      <alignment horizontal="left" vertical="center"/>
    </xf>
    <xf numFmtId="0" fontId="8" fillId="34" borderId="24" xfId="0" applyFont="1" applyFill="1" applyBorder="1" applyAlignment="1">
      <alignment horizontal="right" vertical="center"/>
    </xf>
    <xf numFmtId="0" fontId="9" fillId="34" borderId="24" xfId="0" applyFont="1" applyFill="1" applyBorder="1" applyAlignment="1" applyProtection="1">
      <alignment horizontal="center" vertical="center"/>
      <protection locked="0"/>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3" fillId="0" borderId="0" xfId="0" applyFont="1" applyAlignment="1">
      <alignment horizontal="left" wrapText="1"/>
    </xf>
    <xf numFmtId="14" fontId="9" fillId="34" borderId="24" xfId="51" applyNumberFormat="1" applyFont="1" applyFill="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8" fillId="33" borderId="10" xfId="53" applyFont="1" applyFill="1" applyBorder="1" applyAlignment="1">
      <alignment horizontal="left" vertical="top" wrapText="1"/>
      <protection/>
    </xf>
    <xf numFmtId="0" fontId="3" fillId="33" borderId="11"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33" borderId="17" xfId="0" applyFont="1" applyFill="1" applyBorder="1" applyAlignment="1" quotePrefix="1">
      <alignment horizontal="left" vertical="center"/>
    </xf>
    <xf numFmtId="0" fontId="3" fillId="33" borderId="10" xfId="0" applyFont="1" applyFill="1" applyBorder="1" applyAlignment="1" quotePrefix="1">
      <alignment horizontal="left" vertical="center"/>
    </xf>
    <xf numFmtId="0" fontId="3" fillId="33" borderId="16" xfId="0" applyFont="1" applyFill="1" applyBorder="1" applyAlignment="1" quotePrefix="1">
      <alignment horizontal="left" vertical="center"/>
    </xf>
    <xf numFmtId="0" fontId="3" fillId="33" borderId="51"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33" borderId="52" xfId="0" applyFont="1" applyFill="1" applyBorder="1" applyAlignment="1">
      <alignment horizontal="left" vertical="center" wrapText="1"/>
    </xf>
    <xf numFmtId="0" fontId="3" fillId="33" borderId="53" xfId="0" applyFont="1" applyFill="1" applyBorder="1" applyAlignment="1">
      <alignment horizontal="left" vertical="center" wrapText="1"/>
    </xf>
    <xf numFmtId="0" fontId="3" fillId="33" borderId="50" xfId="0" applyFont="1" applyFill="1" applyBorder="1" applyAlignment="1">
      <alignment horizontal="left" vertical="center" wrapText="1"/>
    </xf>
    <xf numFmtId="0" fontId="3" fillId="33" borderId="54" xfId="0" applyFont="1" applyFill="1" applyBorder="1" applyAlignment="1">
      <alignment horizontal="left" vertical="center" wrapText="1"/>
    </xf>
    <xf numFmtId="0" fontId="42" fillId="33" borderId="27" xfId="53" applyFont="1" applyFill="1" applyBorder="1" applyAlignment="1">
      <alignment horizontal="left" vertical="center" wrapText="1"/>
      <protection/>
    </xf>
    <xf numFmtId="0" fontId="42" fillId="33" borderId="28" xfId="53" applyFont="1" applyFill="1" applyBorder="1" applyAlignment="1">
      <alignment horizontal="left" vertical="center" wrapText="1"/>
      <protection/>
    </xf>
    <xf numFmtId="0" fontId="42" fillId="33" borderId="49" xfId="53" applyFont="1" applyFill="1" applyBorder="1" applyAlignment="1">
      <alignment horizontal="left" vertical="center" wrapText="1"/>
      <protection/>
    </xf>
    <xf numFmtId="0" fontId="3" fillId="33" borderId="53" xfId="53" applyFont="1" applyFill="1" applyBorder="1" applyAlignment="1">
      <alignment horizontal="left" vertical="center" wrapText="1"/>
      <protection/>
    </xf>
    <xf numFmtId="0" fontId="3" fillId="33" borderId="50" xfId="53" applyFont="1" applyFill="1" applyBorder="1" applyAlignment="1">
      <alignment horizontal="left" vertical="center" wrapText="1"/>
      <protection/>
    </xf>
    <xf numFmtId="0" fontId="6" fillId="34" borderId="24" xfId="0" applyFont="1" applyFill="1" applyBorder="1" applyAlignment="1" applyProtection="1">
      <alignment horizontal="left" vertical="center"/>
      <protection/>
    </xf>
    <xf numFmtId="0" fontId="3" fillId="33" borderId="0" xfId="0" applyFont="1" applyFill="1" applyBorder="1" applyAlignment="1">
      <alignment horizontal="left" vertical="center" wrapText="1"/>
    </xf>
    <xf numFmtId="0" fontId="3" fillId="33" borderId="14" xfId="0" applyFont="1" applyFill="1" applyBorder="1" applyAlignment="1" quotePrefix="1">
      <alignment horizontal="left" vertical="center" wrapText="1"/>
    </xf>
    <xf numFmtId="0" fontId="3" fillId="33" borderId="15" xfId="0" applyFont="1" applyFill="1" applyBorder="1" applyAlignment="1">
      <alignment horizontal="left" vertical="center" wrapText="1"/>
    </xf>
    <xf numFmtId="0" fontId="3" fillId="33" borderId="14" xfId="0" applyFont="1" applyFill="1" applyBorder="1" applyAlignment="1" quotePrefix="1">
      <alignment horizontal="left" vertical="center"/>
    </xf>
    <xf numFmtId="0" fontId="3" fillId="33" borderId="0" xfId="0" applyFont="1" applyFill="1" applyBorder="1" applyAlignment="1" quotePrefix="1">
      <alignment horizontal="left" vertical="center"/>
    </xf>
    <xf numFmtId="0" fontId="3" fillId="33" borderId="15" xfId="0" applyFont="1" applyFill="1" applyBorder="1" applyAlignment="1" quotePrefix="1">
      <alignment horizontal="left" vertical="center"/>
    </xf>
    <xf numFmtId="0" fontId="3" fillId="33" borderId="0" xfId="0" applyFont="1" applyFill="1" applyBorder="1" applyAlignment="1" quotePrefix="1">
      <alignment horizontal="left" vertical="center" wrapText="1"/>
    </xf>
    <xf numFmtId="0" fontId="13" fillId="33" borderId="27" xfId="53" applyFont="1" applyFill="1" applyBorder="1" applyAlignment="1">
      <alignment horizontal="left" vertical="center" wrapText="1"/>
      <protection/>
    </xf>
    <xf numFmtId="0" fontId="13" fillId="33" borderId="28" xfId="53" applyFont="1" applyFill="1" applyBorder="1" applyAlignment="1">
      <alignment horizontal="left" vertical="center" wrapText="1"/>
      <protection/>
    </xf>
    <xf numFmtId="0" fontId="13" fillId="33" borderId="29" xfId="53" applyFont="1" applyFill="1" applyBorder="1" applyAlignment="1">
      <alignment horizontal="left" vertical="center" wrapText="1"/>
      <protection/>
    </xf>
    <xf numFmtId="0" fontId="9" fillId="33" borderId="51" xfId="53" applyFont="1" applyFill="1" applyBorder="1" applyAlignment="1">
      <alignment horizontal="left" vertical="center" wrapText="1"/>
      <protection/>
    </xf>
    <xf numFmtId="0" fontId="9" fillId="33" borderId="24" xfId="53" applyFont="1" applyFill="1" applyBorder="1" applyAlignment="1">
      <alignment horizontal="left" vertical="center" wrapText="1"/>
      <protection/>
    </xf>
    <xf numFmtId="0" fontId="9" fillId="33" borderId="17" xfId="53" applyFont="1" applyFill="1" applyBorder="1" applyAlignment="1">
      <alignment horizontal="left" vertical="center" wrapText="1"/>
      <protection/>
    </xf>
    <xf numFmtId="0" fontId="9" fillId="33" borderId="10" xfId="53" applyFont="1" applyFill="1" applyBorder="1" applyAlignment="1">
      <alignment horizontal="left" vertical="center" wrapText="1"/>
      <protection/>
    </xf>
    <xf numFmtId="0" fontId="9" fillId="33" borderId="53" xfId="53" applyFont="1" applyFill="1" applyBorder="1" applyAlignment="1">
      <alignment horizontal="left" vertical="center" wrapText="1"/>
      <protection/>
    </xf>
    <xf numFmtId="0" fontId="9" fillId="33" borderId="50" xfId="53" applyFont="1" applyFill="1" applyBorder="1" applyAlignment="1">
      <alignment horizontal="left" vertical="center" wrapText="1"/>
      <protection/>
    </xf>
    <xf numFmtId="0" fontId="9" fillId="33" borderId="55" xfId="53" applyFont="1" applyFill="1" applyBorder="1" applyAlignment="1">
      <alignment horizontal="left" vertical="center" wrapText="1"/>
      <protection/>
    </xf>
    <xf numFmtId="0" fontId="9" fillId="33" borderId="25" xfId="53" applyFont="1" applyFill="1" applyBorder="1" applyAlignment="1">
      <alignment horizontal="left" vertical="center" wrapText="1"/>
      <protection/>
    </xf>
    <xf numFmtId="0" fontId="2" fillId="0" borderId="0" xfId="0" applyFont="1" applyAlignment="1">
      <alignment/>
    </xf>
    <xf numFmtId="0" fontId="28" fillId="0" borderId="0" xfId="0" applyFont="1" applyAlignment="1">
      <alignment/>
    </xf>
    <xf numFmtId="0" fontId="22" fillId="0" borderId="0" xfId="0" applyFont="1" applyFill="1" applyAlignment="1">
      <alignment horizontal="left"/>
    </xf>
    <xf numFmtId="0" fontId="22" fillId="0" borderId="0" xfId="0" applyFont="1" applyFill="1" applyAlignment="1">
      <alignment horizontal="left" wrapText="1"/>
    </xf>
    <xf numFmtId="0" fontId="46" fillId="0" borderId="0" xfId="0" applyFont="1" applyFill="1" applyAlignment="1">
      <alignment horizontal="left" wrapText="1"/>
    </xf>
    <xf numFmtId="0" fontId="46" fillId="0" borderId="0" xfId="0" applyFont="1" applyFill="1" applyAlignment="1">
      <alignment horizontal="lef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Entwurf Erläuterungen.XLT" xfId="51"/>
    <cellStyle name="Standard_Min126" xfId="52"/>
    <cellStyle name="Standard_RegisterSommerSL"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7">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fgColor indexed="29"/>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48</xdr:row>
      <xdr:rowOff>0</xdr:rowOff>
    </xdr:from>
    <xdr:to>
      <xdr:col>5</xdr:col>
      <xdr:colOff>571500</xdr:colOff>
      <xdr:row>48</xdr:row>
      <xdr:rowOff>161925</xdr:rowOff>
    </xdr:to>
    <xdr:pic>
      <xdr:nvPicPr>
        <xdr:cNvPr id="1" name="Picture 59" descr="Minergie_Module"/>
        <xdr:cNvPicPr preferRelativeResize="1">
          <a:picLocks noChangeAspect="1"/>
        </xdr:cNvPicPr>
      </xdr:nvPicPr>
      <xdr:blipFill>
        <a:blip r:embed="rId1"/>
        <a:srcRect b="40475"/>
        <a:stretch>
          <a:fillRect/>
        </a:stretch>
      </xdr:blipFill>
      <xdr:spPr>
        <a:xfrm>
          <a:off x="2085975" y="7019925"/>
          <a:ext cx="571500" cy="161925"/>
        </a:xfrm>
        <a:prstGeom prst="rect">
          <a:avLst/>
        </a:prstGeom>
        <a:noFill/>
        <a:ln w="9525" cmpd="sng">
          <a:noFill/>
        </a:ln>
      </xdr:spPr>
    </xdr:pic>
    <xdr:clientData/>
  </xdr:twoCellAnchor>
  <xdr:twoCellAnchor editAs="oneCell">
    <xdr:from>
      <xdr:col>5</xdr:col>
      <xdr:colOff>0</xdr:colOff>
      <xdr:row>49</xdr:row>
      <xdr:rowOff>19050</xdr:rowOff>
    </xdr:from>
    <xdr:to>
      <xdr:col>5</xdr:col>
      <xdr:colOff>571500</xdr:colOff>
      <xdr:row>50</xdr:row>
      <xdr:rowOff>9525</xdr:rowOff>
    </xdr:to>
    <xdr:pic>
      <xdr:nvPicPr>
        <xdr:cNvPr id="2" name="Picture 61" descr="Minergie_Module"/>
        <xdr:cNvPicPr preferRelativeResize="1">
          <a:picLocks noChangeAspect="1"/>
        </xdr:cNvPicPr>
      </xdr:nvPicPr>
      <xdr:blipFill>
        <a:blip r:embed="rId1"/>
        <a:srcRect b="40475"/>
        <a:stretch>
          <a:fillRect/>
        </a:stretch>
      </xdr:blipFill>
      <xdr:spPr>
        <a:xfrm>
          <a:off x="2085975" y="7210425"/>
          <a:ext cx="571500" cy="161925"/>
        </a:xfrm>
        <a:prstGeom prst="rect">
          <a:avLst/>
        </a:prstGeom>
        <a:noFill/>
        <a:ln w="9525" cmpd="sng">
          <a:noFill/>
        </a:ln>
      </xdr:spPr>
    </xdr:pic>
    <xdr:clientData/>
  </xdr:twoCellAnchor>
  <xdr:twoCellAnchor editAs="oneCell">
    <xdr:from>
      <xdr:col>5</xdr:col>
      <xdr:colOff>0</xdr:colOff>
      <xdr:row>52</xdr:row>
      <xdr:rowOff>0</xdr:rowOff>
    </xdr:from>
    <xdr:to>
      <xdr:col>5</xdr:col>
      <xdr:colOff>571500</xdr:colOff>
      <xdr:row>52</xdr:row>
      <xdr:rowOff>161925</xdr:rowOff>
    </xdr:to>
    <xdr:pic>
      <xdr:nvPicPr>
        <xdr:cNvPr id="3" name="Picture 62" descr="Minergie_Module"/>
        <xdr:cNvPicPr preferRelativeResize="1">
          <a:picLocks noChangeAspect="1"/>
        </xdr:cNvPicPr>
      </xdr:nvPicPr>
      <xdr:blipFill>
        <a:blip r:embed="rId1"/>
        <a:srcRect b="40475"/>
        <a:stretch>
          <a:fillRect/>
        </a:stretch>
      </xdr:blipFill>
      <xdr:spPr>
        <a:xfrm>
          <a:off x="2085975" y="7705725"/>
          <a:ext cx="571500" cy="161925"/>
        </a:xfrm>
        <a:prstGeom prst="rect">
          <a:avLst/>
        </a:prstGeom>
        <a:noFill/>
        <a:ln w="9525" cmpd="sng">
          <a:noFill/>
        </a:ln>
      </xdr:spPr>
    </xdr:pic>
    <xdr:clientData/>
  </xdr:twoCellAnchor>
  <xdr:twoCellAnchor editAs="oneCell">
    <xdr:from>
      <xdr:col>5</xdr:col>
      <xdr:colOff>0</xdr:colOff>
      <xdr:row>53</xdr:row>
      <xdr:rowOff>9525</xdr:rowOff>
    </xdr:from>
    <xdr:to>
      <xdr:col>5</xdr:col>
      <xdr:colOff>571500</xdr:colOff>
      <xdr:row>53</xdr:row>
      <xdr:rowOff>171450</xdr:rowOff>
    </xdr:to>
    <xdr:pic>
      <xdr:nvPicPr>
        <xdr:cNvPr id="4" name="Picture 63" descr="Minergie_Module"/>
        <xdr:cNvPicPr preferRelativeResize="1">
          <a:picLocks noChangeAspect="1"/>
        </xdr:cNvPicPr>
      </xdr:nvPicPr>
      <xdr:blipFill>
        <a:blip r:embed="rId1"/>
        <a:srcRect b="40475"/>
        <a:stretch>
          <a:fillRect/>
        </a:stretch>
      </xdr:blipFill>
      <xdr:spPr>
        <a:xfrm>
          <a:off x="2085975" y="7886700"/>
          <a:ext cx="571500" cy="161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Server\Daten\%20Minergie\3000-4%20MINERGIE%20Agentur%20Bau\Projekte\Standardentwicklung\Neues%20Nachweis-Formular\Standardl&#246;sungen\Daten\Privat\Privat%20lni\MINERGIE%20Beispiel%20Nachweis\MINERGIE%20Beispiel1%20THu"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Dokumente%20und%20Einstellungen\harihs\Desktop\Macintosh%20HDDesktop%20Folder\Ser"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amu13.adm.ds.fhnw.ch\a_13_data14$\A1333_IEBau_Daten\A1333_Minergie_Agentur_Bau\4.%20Projekte\Standard%202010\Ge&#228;nderte%20Dokumente\Standardl&#246;sung\Nachweistool_Vers11\Min1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ingaben"/>
      <sheetName val="Lueftung"/>
      <sheetName val="Standardwerte"/>
    </sheetNames>
    <sheetDataSet>
      <sheetData sheetId="0">
        <row r="7">
          <cell r="J7">
            <v>1</v>
          </cell>
        </row>
        <row r="9">
          <cell r="E9">
            <v>1100</v>
          </cell>
        </row>
      </sheetData>
      <sheetData sheetId="1">
        <row r="12">
          <cell r="Y12">
            <v>150</v>
          </cell>
        </row>
        <row r="33">
          <cell r="J33">
            <v>0.2995890410958903</v>
          </cell>
        </row>
        <row r="34">
          <cell r="J34">
            <v>3.07944</v>
          </cell>
        </row>
        <row r="53">
          <cell r="Y53">
            <v>0</v>
          </cell>
        </row>
        <row r="74">
          <cell r="J74">
            <v>0</v>
          </cell>
        </row>
        <row r="75">
          <cell r="J75">
            <v>0</v>
          </cell>
        </row>
        <row r="94">
          <cell r="Y94">
            <v>0</v>
          </cell>
        </row>
        <row r="115">
          <cell r="J115">
            <v>0</v>
          </cell>
        </row>
        <row r="116">
          <cell r="J116">
            <v>0</v>
          </cell>
        </row>
        <row r="135">
          <cell r="Y135">
            <v>0</v>
          </cell>
        </row>
        <row r="156">
          <cell r="J156">
            <v>0</v>
          </cell>
        </row>
        <row r="157">
          <cell r="J157">
            <v>0</v>
          </cell>
        </row>
      </sheetData>
      <sheetData sheetId="2">
        <row r="4">
          <cell r="C4">
            <v>21</v>
          </cell>
        </row>
        <row r="5">
          <cell r="K5">
            <v>200</v>
          </cell>
          <cell r="M5">
            <v>0</v>
          </cell>
          <cell r="O5">
            <v>0</v>
          </cell>
          <cell r="Q5">
            <v>0</v>
          </cell>
          <cell r="BS5" t="b">
            <v>1</v>
          </cell>
        </row>
        <row r="6">
          <cell r="K6">
            <v>200</v>
          </cell>
          <cell r="M6">
            <v>0</v>
          </cell>
          <cell r="O6">
            <v>0</v>
          </cell>
          <cell r="Q6">
            <v>0</v>
          </cell>
          <cell r="AU6">
            <v>1</v>
          </cell>
          <cell r="BI6">
            <v>750</v>
          </cell>
          <cell r="BS6" t="b">
            <v>0</v>
          </cell>
        </row>
        <row r="7">
          <cell r="AU7">
            <v>2</v>
          </cell>
        </row>
        <row r="8">
          <cell r="AU8">
            <v>2</v>
          </cell>
        </row>
        <row r="9">
          <cell r="AU9">
            <v>2</v>
          </cell>
        </row>
        <row r="10">
          <cell r="AU10">
            <v>2</v>
          </cell>
        </row>
        <row r="11">
          <cell r="AU11">
            <v>2</v>
          </cell>
        </row>
        <row r="12">
          <cell r="AU12">
            <v>2</v>
          </cell>
          <cell r="BD12">
            <v>2</v>
          </cell>
          <cell r="BE12">
            <v>1</v>
          </cell>
        </row>
        <row r="13">
          <cell r="AU13">
            <v>2</v>
          </cell>
        </row>
        <row r="23">
          <cell r="AD23">
            <v>4</v>
          </cell>
        </row>
        <row r="24">
          <cell r="L24">
            <v>3</v>
          </cell>
          <cell r="P24">
            <v>1</v>
          </cell>
          <cell r="AD24">
            <v>1</v>
          </cell>
        </row>
        <row r="25">
          <cell r="AD25">
            <v>1</v>
          </cell>
        </row>
        <row r="26">
          <cell r="N26" t="b">
            <v>1</v>
          </cell>
          <cell r="R26" t="b">
            <v>1</v>
          </cell>
          <cell r="AD26">
            <v>1</v>
          </cell>
        </row>
        <row r="27">
          <cell r="J27">
            <v>3</v>
          </cell>
        </row>
        <row r="28">
          <cell r="J28">
            <v>1</v>
          </cell>
          <cell r="L28">
            <v>1</v>
          </cell>
          <cell r="P28">
            <v>1</v>
          </cell>
        </row>
        <row r="29">
          <cell r="J29">
            <v>1</v>
          </cell>
        </row>
        <row r="30">
          <cell r="J30">
            <v>1</v>
          </cell>
          <cell r="N30" t="b">
            <v>1</v>
          </cell>
          <cell r="R30" t="b">
            <v>1</v>
          </cell>
        </row>
        <row r="35">
          <cell r="Q35">
            <v>2</v>
          </cell>
          <cell r="R35">
            <v>1</v>
          </cell>
        </row>
        <row r="36">
          <cell r="Q36">
            <v>1</v>
          </cell>
          <cell r="R36">
            <v>1</v>
          </cell>
        </row>
        <row r="37">
          <cell r="Q37">
            <v>1</v>
          </cell>
          <cell r="R37">
            <v>1</v>
          </cell>
        </row>
        <row r="38">
          <cell r="Q38">
            <v>1</v>
          </cell>
          <cell r="R38">
            <v>1</v>
          </cell>
        </row>
        <row r="43">
          <cell r="Q43">
            <v>2</v>
          </cell>
        </row>
        <row r="44">
          <cell r="Q44">
            <v>1</v>
          </cell>
        </row>
        <row r="45">
          <cell r="Q45">
            <v>1</v>
          </cell>
        </row>
        <row r="46">
          <cell r="Q46">
            <v>1</v>
          </cell>
        </row>
        <row r="55">
          <cell r="T55">
            <v>2</v>
          </cell>
        </row>
        <row r="56">
          <cell r="T56">
            <v>1</v>
          </cell>
        </row>
        <row r="57">
          <cell r="T57">
            <v>1</v>
          </cell>
        </row>
        <row r="58">
          <cell r="T58">
            <v>1</v>
          </cell>
        </row>
        <row r="67">
          <cell r="S67">
            <v>2</v>
          </cell>
        </row>
        <row r="68">
          <cell r="S68">
            <v>1</v>
          </cell>
        </row>
        <row r="69">
          <cell r="S69">
            <v>1</v>
          </cell>
        </row>
        <row r="70">
          <cell r="S70">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ingaben"/>
      <sheetName val="Lueftung"/>
      <sheetName val="Standardwerte"/>
    </sheetNames>
    <sheetDataSet>
      <sheetData sheetId="0">
        <row r="7">
          <cell r="J7">
            <v>1</v>
          </cell>
        </row>
        <row r="9">
          <cell r="E9">
            <v>1100</v>
          </cell>
        </row>
      </sheetData>
      <sheetData sheetId="1">
        <row r="12">
          <cell r="Y12">
            <v>150</v>
          </cell>
        </row>
        <row r="33">
          <cell r="J33">
            <v>0.2995890410958903</v>
          </cell>
        </row>
        <row r="34">
          <cell r="J34">
            <v>3.07944</v>
          </cell>
        </row>
        <row r="53">
          <cell r="Y53">
            <v>0</v>
          </cell>
        </row>
        <row r="74">
          <cell r="J74">
            <v>0</v>
          </cell>
        </row>
        <row r="75">
          <cell r="J75">
            <v>0</v>
          </cell>
        </row>
        <row r="94">
          <cell r="Y94">
            <v>0</v>
          </cell>
        </row>
        <row r="115">
          <cell r="J115">
            <v>0</v>
          </cell>
        </row>
        <row r="116">
          <cell r="J116">
            <v>0</v>
          </cell>
        </row>
        <row r="135">
          <cell r="Y135">
            <v>0</v>
          </cell>
        </row>
        <row r="156">
          <cell r="J156">
            <v>0</v>
          </cell>
        </row>
        <row r="157">
          <cell r="J157">
            <v>0</v>
          </cell>
        </row>
      </sheetData>
      <sheetData sheetId="2">
        <row r="4">
          <cell r="C4">
            <v>21</v>
          </cell>
        </row>
        <row r="5">
          <cell r="K5">
            <v>200</v>
          </cell>
          <cell r="M5">
            <v>0</v>
          </cell>
          <cell r="O5">
            <v>0</v>
          </cell>
          <cell r="Q5">
            <v>0</v>
          </cell>
          <cell r="BS5" t="b">
            <v>1</v>
          </cell>
        </row>
        <row r="6">
          <cell r="K6">
            <v>200</v>
          </cell>
          <cell r="M6">
            <v>0</v>
          </cell>
          <cell r="O6">
            <v>0</v>
          </cell>
          <cell r="Q6">
            <v>0</v>
          </cell>
          <cell r="AU6">
            <v>1</v>
          </cell>
          <cell r="BI6">
            <v>750</v>
          </cell>
          <cell r="BS6" t="b">
            <v>0</v>
          </cell>
        </row>
        <row r="7">
          <cell r="AU7">
            <v>2</v>
          </cell>
        </row>
        <row r="8">
          <cell r="AU8">
            <v>2</v>
          </cell>
        </row>
        <row r="9">
          <cell r="AU9">
            <v>2</v>
          </cell>
        </row>
        <row r="10">
          <cell r="AU10">
            <v>2</v>
          </cell>
        </row>
        <row r="11">
          <cell r="AU11">
            <v>2</v>
          </cell>
        </row>
        <row r="12">
          <cell r="AU12">
            <v>2</v>
          </cell>
          <cell r="BD12">
            <v>2</v>
          </cell>
          <cell r="BE12">
            <v>1</v>
          </cell>
        </row>
        <row r="13">
          <cell r="AU13">
            <v>2</v>
          </cell>
        </row>
        <row r="23">
          <cell r="AD23">
            <v>4</v>
          </cell>
        </row>
        <row r="24">
          <cell r="L24">
            <v>3</v>
          </cell>
          <cell r="P24">
            <v>1</v>
          </cell>
          <cell r="AD24">
            <v>1</v>
          </cell>
        </row>
        <row r="25">
          <cell r="AD25">
            <v>1</v>
          </cell>
        </row>
        <row r="26">
          <cell r="N26" t="b">
            <v>1</v>
          </cell>
          <cell r="R26" t="b">
            <v>1</v>
          </cell>
          <cell r="AD26">
            <v>1</v>
          </cell>
        </row>
        <row r="27">
          <cell r="J27">
            <v>3</v>
          </cell>
        </row>
        <row r="28">
          <cell r="J28">
            <v>1</v>
          </cell>
          <cell r="L28">
            <v>1</v>
          </cell>
          <cell r="P28">
            <v>1</v>
          </cell>
        </row>
        <row r="29">
          <cell r="J29">
            <v>1</v>
          </cell>
        </row>
        <row r="30">
          <cell r="J30">
            <v>1</v>
          </cell>
          <cell r="N30" t="b">
            <v>1</v>
          </cell>
          <cell r="R30" t="b">
            <v>1</v>
          </cell>
        </row>
        <row r="35">
          <cell r="Q35">
            <v>2</v>
          </cell>
          <cell r="R35">
            <v>1</v>
          </cell>
        </row>
        <row r="36">
          <cell r="Q36">
            <v>1</v>
          </cell>
          <cell r="R36">
            <v>1</v>
          </cell>
        </row>
        <row r="37">
          <cell r="Q37">
            <v>1</v>
          </cell>
          <cell r="R37">
            <v>1</v>
          </cell>
        </row>
        <row r="38">
          <cell r="Q38">
            <v>1</v>
          </cell>
          <cell r="R38">
            <v>1</v>
          </cell>
        </row>
        <row r="43">
          <cell r="Q43">
            <v>2</v>
          </cell>
        </row>
        <row r="44">
          <cell r="Q44">
            <v>1</v>
          </cell>
        </row>
        <row r="45">
          <cell r="Q45">
            <v>1</v>
          </cell>
        </row>
        <row r="46">
          <cell r="Q46">
            <v>1</v>
          </cell>
        </row>
        <row r="55">
          <cell r="T55">
            <v>2</v>
          </cell>
        </row>
        <row r="56">
          <cell r="T56">
            <v>1</v>
          </cell>
        </row>
        <row r="57">
          <cell r="T57">
            <v>1</v>
          </cell>
        </row>
        <row r="58">
          <cell r="T58">
            <v>1</v>
          </cell>
        </row>
        <row r="67">
          <cell r="S67">
            <v>2</v>
          </cell>
        </row>
        <row r="68">
          <cell r="S68">
            <v>1</v>
          </cell>
        </row>
        <row r="69">
          <cell r="S69">
            <v>1</v>
          </cell>
        </row>
        <row r="70">
          <cell r="S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trag"/>
      <sheetName val="Eingaben"/>
      <sheetName val="Sommer"/>
      <sheetName val="Lueftung"/>
      <sheetName val="Produktion"/>
      <sheetName val="Nachweis"/>
      <sheetName val="Standardwerte"/>
      <sheetName val="Rechnung"/>
      <sheetName val="Input"/>
      <sheetName val="Schnittstelle380"/>
      <sheetName val="Uebersetzung"/>
      <sheetName val="Prüflog"/>
    </sheetNames>
    <sheetDataSet>
      <sheetData sheetId="1">
        <row r="3">
          <cell r="B3">
            <v>0</v>
          </cell>
        </row>
        <row r="4">
          <cell r="B4">
            <v>0</v>
          </cell>
        </row>
        <row r="5">
          <cell r="B5">
            <v>0</v>
          </cell>
        </row>
        <row r="7">
          <cell r="J7">
            <v>0</v>
          </cell>
        </row>
      </sheetData>
      <sheetData sheetId="6">
        <row r="33">
          <cell r="BC33">
            <v>0</v>
          </cell>
          <cell r="BD33">
            <v>0</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W42"/>
  <sheetViews>
    <sheetView tabSelected="1" zoomScalePageLayoutView="0" workbookViewId="0" topLeftCell="A1">
      <selection activeCell="V6" sqref="V6"/>
    </sheetView>
  </sheetViews>
  <sheetFormatPr defaultColWidth="11.00390625" defaultRowHeight="12"/>
  <cols>
    <col min="1" max="1" width="2.875" style="2" customWidth="1"/>
    <col min="2" max="2" width="3.00390625" style="8" customWidth="1"/>
    <col min="3" max="3" width="2.375" style="8" customWidth="1"/>
    <col min="4" max="4" width="14.125" style="8" customWidth="1"/>
    <col min="5" max="5" width="5.375" style="8" customWidth="1"/>
    <col min="6" max="6" width="6.375" style="8" customWidth="1"/>
    <col min="7" max="7" width="5.25390625" style="8" customWidth="1"/>
    <col min="8" max="8" width="2.375" style="8" customWidth="1"/>
    <col min="9" max="9" width="4.25390625" style="8" customWidth="1"/>
    <col min="10" max="10" width="14.75390625" style="8" customWidth="1"/>
    <col min="11" max="11" width="5.375" style="8" customWidth="1"/>
    <col min="12" max="13" width="12.75390625" style="8" customWidth="1"/>
    <col min="15" max="18" width="0" style="0" hidden="1" customWidth="1"/>
  </cols>
  <sheetData>
    <row r="1" spans="1:13" ht="13.5">
      <c r="A1" s="1"/>
      <c r="B1" s="6" t="s">
        <v>235</v>
      </c>
      <c r="C1" s="6"/>
      <c r="D1" s="7"/>
      <c r="E1" s="7"/>
      <c r="F1" s="7"/>
      <c r="G1" s="7"/>
      <c r="H1" s="7"/>
      <c r="I1" s="7"/>
      <c r="K1" s="7"/>
      <c r="M1" s="335" t="s">
        <v>313</v>
      </c>
    </row>
    <row r="2" spans="1:13" ht="13.5">
      <c r="A2" s="1"/>
      <c r="B2" s="6" t="s">
        <v>236</v>
      </c>
      <c r="C2" s="6"/>
      <c r="D2" s="7"/>
      <c r="E2" s="7"/>
      <c r="F2" s="7"/>
      <c r="G2" s="7"/>
      <c r="H2" s="7"/>
      <c r="I2" s="7"/>
      <c r="J2" s="7"/>
      <c r="K2" s="7"/>
      <c r="L2" s="7"/>
      <c r="M2" s="9"/>
    </row>
    <row r="3" spans="1:13" ht="4.5" customHeight="1">
      <c r="A3" s="146"/>
      <c r="B3" s="10"/>
      <c r="C3" s="10"/>
      <c r="D3" s="11"/>
      <c r="E3" s="11"/>
      <c r="F3" s="11"/>
      <c r="G3" s="11"/>
      <c r="H3" s="11"/>
      <c r="I3" s="11"/>
      <c r="J3" s="11"/>
      <c r="K3" s="11"/>
      <c r="L3" s="11"/>
      <c r="M3" s="11"/>
    </row>
    <row r="4" spans="1:13" ht="9.75" customHeight="1">
      <c r="A4" s="1"/>
      <c r="B4" s="106"/>
      <c r="C4" s="12"/>
      <c r="D4" s="13"/>
      <c r="E4" s="13"/>
      <c r="F4" s="13"/>
      <c r="G4" s="13"/>
      <c r="H4" s="13"/>
      <c r="I4" s="13"/>
      <c r="J4" s="13"/>
      <c r="K4" s="13"/>
      <c r="L4" s="13"/>
      <c r="M4" s="188" t="s">
        <v>392</v>
      </c>
    </row>
    <row r="5" spans="1:13" ht="23.25" customHeight="1">
      <c r="A5" s="1"/>
      <c r="B5" s="106"/>
      <c r="C5" s="12"/>
      <c r="D5" s="346" t="s">
        <v>17</v>
      </c>
      <c r="E5" s="346"/>
      <c r="F5" s="346"/>
      <c r="G5" s="346"/>
      <c r="H5" s="346"/>
      <c r="I5" s="346"/>
      <c r="J5" s="346"/>
      <c r="K5" s="346"/>
      <c r="L5" s="346"/>
      <c r="M5" s="346"/>
    </row>
    <row r="6" spans="1:13" ht="23.25">
      <c r="A6" s="1"/>
      <c r="B6" s="100" t="s">
        <v>8</v>
      </c>
      <c r="C6" s="14"/>
      <c r="D6" s="15"/>
      <c r="E6" s="15"/>
      <c r="F6" s="15"/>
      <c r="G6" s="15"/>
      <c r="H6" s="16"/>
      <c r="I6" s="16"/>
      <c r="J6" s="15"/>
      <c r="K6" s="15"/>
      <c r="L6" s="15"/>
      <c r="M6" s="15"/>
    </row>
    <row r="7" spans="1:13" s="158" customFormat="1" ht="3.75" customHeight="1">
      <c r="A7" s="154"/>
      <c r="B7" s="155"/>
      <c r="C7" s="156"/>
      <c r="D7" s="157"/>
      <c r="E7" s="157"/>
      <c r="F7" s="157"/>
      <c r="G7" s="157"/>
      <c r="H7" s="157"/>
      <c r="I7" s="157"/>
      <c r="J7" s="157"/>
      <c r="K7" s="157"/>
      <c r="L7" s="157"/>
      <c r="M7" s="157"/>
    </row>
    <row r="8" spans="1:23" ht="12.75">
      <c r="A8" s="1">
        <v>1</v>
      </c>
      <c r="B8" s="105" t="s">
        <v>14</v>
      </c>
      <c r="C8" s="81"/>
      <c r="D8" s="82"/>
      <c r="E8" s="82"/>
      <c r="F8" s="82"/>
      <c r="G8" s="82"/>
      <c r="H8" s="82"/>
      <c r="I8" s="82"/>
      <c r="J8" s="82"/>
      <c r="K8" s="82"/>
      <c r="L8" s="82"/>
      <c r="M8" s="82"/>
      <c r="O8" s="200"/>
      <c r="P8" s="193"/>
      <c r="Q8" s="193"/>
      <c r="R8" s="193"/>
      <c r="S8" s="193"/>
      <c r="T8" s="193"/>
      <c r="U8" s="193"/>
      <c r="V8" s="193"/>
      <c r="W8" s="193"/>
    </row>
    <row r="9" spans="1:23" ht="12.75">
      <c r="A9" s="1">
        <f>A8+1</f>
        <v>2</v>
      </c>
      <c r="B9" s="105" t="s">
        <v>239</v>
      </c>
      <c r="C9" s="91"/>
      <c r="D9" s="92"/>
      <c r="E9" s="349"/>
      <c r="F9" s="349"/>
      <c r="G9" s="349"/>
      <c r="H9" s="349"/>
      <c r="I9" s="349"/>
      <c r="J9" s="349"/>
      <c r="K9" s="349"/>
      <c r="L9" s="349"/>
      <c r="M9" s="349"/>
      <c r="O9" s="201"/>
      <c r="P9" s="205"/>
      <c r="Q9" s="205"/>
      <c r="R9" s="205"/>
      <c r="S9" s="205"/>
      <c r="T9" s="205"/>
      <c r="U9" s="205"/>
      <c r="V9" s="205"/>
      <c r="W9" s="202"/>
    </row>
    <row r="10" spans="1:23" ht="12.75">
      <c r="A10" s="1">
        <f>A9+1</f>
        <v>3</v>
      </c>
      <c r="B10" s="105" t="s">
        <v>240</v>
      </c>
      <c r="C10" s="91"/>
      <c r="D10" s="93"/>
      <c r="E10" s="348"/>
      <c r="F10" s="348"/>
      <c r="G10" s="348"/>
      <c r="H10" s="348"/>
      <c r="I10" s="348"/>
      <c r="J10" s="348"/>
      <c r="K10" s="348"/>
      <c r="L10" s="348"/>
      <c r="M10" s="348"/>
      <c r="O10" s="201"/>
      <c r="P10" s="205"/>
      <c r="Q10" s="205"/>
      <c r="R10" s="205"/>
      <c r="S10" s="205"/>
      <c r="T10" s="205"/>
      <c r="U10" s="205"/>
      <c r="V10" s="205"/>
      <c r="W10" s="202"/>
    </row>
    <row r="11" spans="1:23" ht="12.75">
      <c r="A11" s="1">
        <f>A10+1</f>
        <v>4</v>
      </c>
      <c r="B11" s="105" t="s">
        <v>312</v>
      </c>
      <c r="C11" s="91"/>
      <c r="D11" s="93"/>
      <c r="E11" s="347"/>
      <c r="F11" s="347"/>
      <c r="G11" s="231" t="s">
        <v>223</v>
      </c>
      <c r="H11" s="347"/>
      <c r="I11" s="347"/>
      <c r="J11" s="347"/>
      <c r="K11" s="347"/>
      <c r="L11" s="347"/>
      <c r="M11" s="347"/>
      <c r="O11" s="203"/>
      <c r="P11" s="204"/>
      <c r="Q11" s="203"/>
      <c r="R11" s="205"/>
      <c r="S11" s="205"/>
      <c r="T11" s="205"/>
      <c r="U11" s="205"/>
      <c r="V11" s="205"/>
      <c r="W11" s="202"/>
    </row>
    <row r="12" spans="1:23" ht="4.5" customHeight="1">
      <c r="A12" s="1"/>
      <c r="B12" s="102"/>
      <c r="C12" s="83"/>
      <c r="D12" s="82"/>
      <c r="E12" s="82"/>
      <c r="F12" s="82"/>
      <c r="G12" s="82"/>
      <c r="H12" s="82"/>
      <c r="I12" s="82"/>
      <c r="J12" s="82"/>
      <c r="K12" s="82"/>
      <c r="L12" s="82"/>
      <c r="M12" s="82"/>
      <c r="O12" s="199"/>
      <c r="P12" s="193"/>
      <c r="Q12" s="193"/>
      <c r="R12" s="193"/>
      <c r="S12" s="193"/>
      <c r="T12" s="193"/>
      <c r="U12" s="193"/>
      <c r="V12" s="193"/>
      <c r="W12" s="193"/>
    </row>
    <row r="13" spans="1:14" ht="13.5">
      <c r="A13" s="1">
        <f>A11+1</f>
        <v>5</v>
      </c>
      <c r="B13" s="102" t="s">
        <v>308</v>
      </c>
      <c r="C13" s="85"/>
      <c r="D13" s="7"/>
      <c r="E13" s="7"/>
      <c r="F13" s="7"/>
      <c r="G13" s="7"/>
      <c r="H13" s="7"/>
      <c r="L13" s="233" t="s">
        <v>57</v>
      </c>
      <c r="N13" s="8"/>
    </row>
    <row r="14" spans="1:14" ht="4.5" customHeight="1">
      <c r="A14" s="1"/>
      <c r="B14" s="102"/>
      <c r="C14" s="85"/>
      <c r="D14" s="7"/>
      <c r="E14" s="7"/>
      <c r="F14" s="7"/>
      <c r="G14" s="7"/>
      <c r="H14" s="84"/>
      <c r="L14" s="80"/>
      <c r="N14" s="8"/>
    </row>
    <row r="15" spans="1:12" ht="12">
      <c r="A15" s="1">
        <f>A13+1</f>
        <v>6</v>
      </c>
      <c r="B15" s="102" t="s">
        <v>309</v>
      </c>
      <c r="C15" s="85"/>
      <c r="D15" s="7"/>
      <c r="E15" s="7"/>
      <c r="H15" s="80"/>
      <c r="K15" s="18"/>
      <c r="L15"/>
    </row>
    <row r="16" spans="1:12" ht="3.75" customHeight="1">
      <c r="A16" s="1"/>
      <c r="B16" s="102"/>
      <c r="C16" s="85"/>
      <c r="D16" s="7"/>
      <c r="E16" s="7"/>
      <c r="H16" s="80"/>
      <c r="K16" s="18"/>
      <c r="L16"/>
    </row>
    <row r="17" spans="1:15" ht="12">
      <c r="A17" s="1"/>
      <c r="B17" s="102" t="s">
        <v>18</v>
      </c>
      <c r="C17" s="206"/>
      <c r="D17" s="86"/>
      <c r="E17" s="86"/>
      <c r="F17" s="92"/>
      <c r="H17" s="80"/>
      <c r="K17" s="18"/>
      <c r="L17"/>
      <c r="O17" s="102"/>
    </row>
    <row r="18" spans="1:12" ht="3.75" customHeight="1">
      <c r="A18" s="1"/>
      <c r="B18" s="102"/>
      <c r="C18" s="85"/>
      <c r="D18" s="7"/>
      <c r="E18" s="7"/>
      <c r="G18" s="7"/>
      <c r="H18" s="80"/>
      <c r="L18"/>
    </row>
    <row r="19" spans="1:15" ht="12">
      <c r="A19" s="1">
        <f>A15+1</f>
        <v>7</v>
      </c>
      <c r="B19" s="102" t="s">
        <v>16</v>
      </c>
      <c r="D19" s="7"/>
      <c r="H19" s="80"/>
      <c r="K19" s="18"/>
      <c r="L19"/>
      <c r="O19" s="102"/>
    </row>
    <row r="20" spans="1:12" ht="3.75" customHeight="1">
      <c r="A20" s="1"/>
      <c r="B20" s="102"/>
      <c r="D20" s="7"/>
      <c r="H20" s="80"/>
      <c r="K20" s="18"/>
      <c r="L20"/>
    </row>
    <row r="21" spans="1:12" ht="12">
      <c r="A21" s="1"/>
      <c r="B21" s="102" t="s">
        <v>15</v>
      </c>
      <c r="D21" s="7"/>
      <c r="H21" s="80"/>
      <c r="K21" s="18"/>
      <c r="L21"/>
    </row>
    <row r="22" spans="1:14" ht="3.75" customHeight="1">
      <c r="A22" s="1"/>
      <c r="B22" s="102"/>
      <c r="D22" s="7"/>
      <c r="H22" s="84"/>
      <c r="K22" s="84"/>
      <c r="M22" s="84"/>
      <c r="N22" s="8"/>
    </row>
    <row r="23" spans="1:13" ht="12">
      <c r="A23" s="1">
        <f>A19+1</f>
        <v>8</v>
      </c>
      <c r="B23" s="105" t="s">
        <v>343</v>
      </c>
      <c r="C23" s="17"/>
      <c r="H23" s="22"/>
      <c r="K23" s="18" t="s">
        <v>329</v>
      </c>
      <c r="L23" s="232"/>
      <c r="M23" s="8" t="s">
        <v>291</v>
      </c>
    </row>
    <row r="24" spans="1:11" ht="3.75" customHeight="1">
      <c r="A24" s="1"/>
      <c r="B24" s="105"/>
      <c r="C24" s="17"/>
      <c r="H24" s="22"/>
      <c r="K24" s="18"/>
    </row>
    <row r="25" spans="1:13" ht="13.5">
      <c r="A25" s="1">
        <f>A23+1</f>
        <v>9</v>
      </c>
      <c r="B25" s="101" t="s">
        <v>254</v>
      </c>
      <c r="H25" s="22"/>
      <c r="K25" s="18" t="s">
        <v>224</v>
      </c>
      <c r="L25" s="232"/>
      <c r="M25" s="8" t="s">
        <v>237</v>
      </c>
    </row>
    <row r="26" spans="1:12" ht="3.75" customHeight="1">
      <c r="A26" s="1"/>
      <c r="B26" s="101"/>
      <c r="H26" s="22"/>
      <c r="K26" s="18"/>
      <c r="L26" s="97"/>
    </row>
    <row r="27" spans="1:13" ht="13.5">
      <c r="A27" s="1">
        <f>A25+1</f>
        <v>10</v>
      </c>
      <c r="B27" s="102" t="s">
        <v>311</v>
      </c>
      <c r="H27" s="22"/>
      <c r="K27" s="18" t="s">
        <v>238</v>
      </c>
      <c r="L27" s="232"/>
      <c r="M27" s="8" t="s">
        <v>237</v>
      </c>
    </row>
    <row r="28" spans="1:14" ht="15" customHeight="1">
      <c r="A28" s="1">
        <f>A27+1</f>
        <v>11</v>
      </c>
      <c r="B28" s="102" t="s">
        <v>327</v>
      </c>
      <c r="H28" s="80"/>
      <c r="I28" s="18" t="s">
        <v>225</v>
      </c>
      <c r="N28" s="8"/>
    </row>
    <row r="29" spans="1:12" ht="12">
      <c r="A29" s="1">
        <f>A28+1</f>
        <v>12</v>
      </c>
      <c r="B29" s="102" t="s">
        <v>310</v>
      </c>
      <c r="H29" s="80"/>
      <c r="I29" s="18" t="s">
        <v>225</v>
      </c>
      <c r="K29" s="18" t="s">
        <v>344</v>
      </c>
      <c r="L29" s="232"/>
    </row>
    <row r="30" spans="1:17" ht="7.5" customHeight="1">
      <c r="A30" s="1"/>
      <c r="B30" s="102"/>
      <c r="H30" s="22"/>
      <c r="P30" s="194"/>
      <c r="Q30" s="194"/>
    </row>
    <row r="31" spans="1:18" ht="12">
      <c r="A31" s="1">
        <f>A29+1</f>
        <v>13</v>
      </c>
      <c r="B31" s="105" t="s">
        <v>9</v>
      </c>
      <c r="C31" s="81"/>
      <c r="D31" s="7"/>
      <c r="E31" s="7"/>
      <c r="F31" s="7"/>
      <c r="G31" s="7"/>
      <c r="H31" s="7"/>
      <c r="I31" s="7"/>
      <c r="J31" s="7"/>
      <c r="K31" s="84"/>
      <c r="L31" s="7"/>
      <c r="M31" s="7"/>
      <c r="P31" s="197" t="s">
        <v>3</v>
      </c>
      <c r="Q31" s="197" t="s">
        <v>4</v>
      </c>
      <c r="R31" s="197" t="s">
        <v>3</v>
      </c>
    </row>
    <row r="32" spans="1:18" ht="12">
      <c r="A32" s="1">
        <f aca="true" t="shared" si="0" ref="A32:A40">A31+1</f>
        <v>14</v>
      </c>
      <c r="B32" s="102"/>
      <c r="C32" s="103" t="s">
        <v>372</v>
      </c>
      <c r="D32" s="103"/>
      <c r="E32" s="7"/>
      <c r="F32" s="7"/>
      <c r="G32" s="7"/>
      <c r="H32" s="7"/>
      <c r="K32" s="80"/>
      <c r="L32" s="7"/>
      <c r="P32" s="197" t="s">
        <v>5</v>
      </c>
      <c r="Q32" s="197" t="s">
        <v>6</v>
      </c>
      <c r="R32" s="197" t="s">
        <v>5</v>
      </c>
    </row>
    <row r="33" spans="1:18" ht="12">
      <c r="A33" s="1">
        <f t="shared" si="0"/>
        <v>15</v>
      </c>
      <c r="B33" s="105"/>
      <c r="C33" s="103" t="s">
        <v>330</v>
      </c>
      <c r="D33" s="103"/>
      <c r="E33" s="86"/>
      <c r="F33" s="86"/>
      <c r="G33" s="86"/>
      <c r="H33" s="86"/>
      <c r="K33" s="80"/>
      <c r="L33" s="7"/>
      <c r="M33" s="7"/>
      <c r="P33" s="198" t="s">
        <v>7</v>
      </c>
      <c r="Q33" s="198" t="s">
        <v>7</v>
      </c>
      <c r="R33" s="197" t="s">
        <v>2</v>
      </c>
    </row>
    <row r="34" spans="1:18" ht="12.75">
      <c r="A34" s="1">
        <f t="shared" si="0"/>
        <v>16</v>
      </c>
      <c r="B34" s="105"/>
      <c r="C34" s="104" t="s">
        <v>328</v>
      </c>
      <c r="D34" s="103"/>
      <c r="E34" s="86"/>
      <c r="F34" s="86"/>
      <c r="G34" s="86"/>
      <c r="H34" s="86"/>
      <c r="K34" s="80"/>
      <c r="L34" s="7"/>
      <c r="M34" s="7"/>
      <c r="P34" s="195">
        <v>1</v>
      </c>
      <c r="Q34" s="196">
        <v>1</v>
      </c>
      <c r="R34" s="198" t="s">
        <v>7</v>
      </c>
    </row>
    <row r="35" spans="1:18" ht="12.75">
      <c r="A35" s="1">
        <f t="shared" si="0"/>
        <v>17</v>
      </c>
      <c r="B35" s="105"/>
      <c r="C35" s="103" t="s">
        <v>373</v>
      </c>
      <c r="D35" s="103"/>
      <c r="E35" s="86"/>
      <c r="F35" s="86"/>
      <c r="G35" s="86"/>
      <c r="H35" s="86"/>
      <c r="K35" s="80"/>
      <c r="L35" s="7"/>
      <c r="M35" s="7"/>
      <c r="R35" s="195">
        <v>1</v>
      </c>
    </row>
    <row r="36" spans="1:16" ht="12">
      <c r="A36" s="1">
        <f t="shared" si="0"/>
        <v>18</v>
      </c>
      <c r="B36" s="105"/>
      <c r="C36" s="103" t="s">
        <v>374</v>
      </c>
      <c r="D36" s="103"/>
      <c r="E36" s="86"/>
      <c r="F36" s="86"/>
      <c r="G36" s="86"/>
      <c r="H36" s="86"/>
      <c r="K36" s="80"/>
      <c r="L36" s="7"/>
      <c r="M36" s="7"/>
      <c r="P36" s="236" t="s">
        <v>53</v>
      </c>
    </row>
    <row r="37" spans="1:16" ht="12">
      <c r="A37" s="1">
        <f t="shared" si="0"/>
        <v>19</v>
      </c>
      <c r="B37" s="105"/>
      <c r="C37" s="103" t="s">
        <v>164</v>
      </c>
      <c r="D37" s="103"/>
      <c r="E37" s="86"/>
      <c r="F37" s="86"/>
      <c r="G37" s="86"/>
      <c r="H37" s="86"/>
      <c r="K37" s="80"/>
      <c r="L37" s="7"/>
      <c r="M37" s="7"/>
      <c r="P37" s="237" t="s">
        <v>54</v>
      </c>
    </row>
    <row r="38" spans="1:16" ht="12">
      <c r="A38" s="1">
        <f t="shared" si="0"/>
        <v>20</v>
      </c>
      <c r="B38" s="105"/>
      <c r="C38" s="103" t="s">
        <v>331</v>
      </c>
      <c r="D38" s="103"/>
      <c r="K38" s="80"/>
      <c r="L38" s="7" t="s">
        <v>342</v>
      </c>
      <c r="M38" s="7"/>
      <c r="P38" s="238"/>
    </row>
    <row r="39" spans="1:16" ht="12">
      <c r="A39" s="1">
        <f t="shared" si="0"/>
        <v>21</v>
      </c>
      <c r="B39" s="105"/>
      <c r="C39" s="103" t="s">
        <v>332</v>
      </c>
      <c r="D39" s="103"/>
      <c r="K39" s="80"/>
      <c r="L39" s="7" t="s">
        <v>342</v>
      </c>
      <c r="M39" s="7"/>
      <c r="P39" s="238" t="s">
        <v>55</v>
      </c>
    </row>
    <row r="40" spans="1:16" ht="12">
      <c r="A40" s="1">
        <f t="shared" si="0"/>
        <v>22</v>
      </c>
      <c r="B40" s="105"/>
      <c r="C40" s="103" t="s">
        <v>326</v>
      </c>
      <c r="D40" s="103"/>
      <c r="F40" s="97"/>
      <c r="G40" s="350"/>
      <c r="H40" s="350"/>
      <c r="I40" s="350"/>
      <c r="J40" s="350"/>
      <c r="K40" s="80"/>
      <c r="L40" s="7"/>
      <c r="M40" s="7"/>
      <c r="P40" s="239" t="s">
        <v>56</v>
      </c>
    </row>
    <row r="41" spans="1:16" ht="12">
      <c r="A41" s="1"/>
      <c r="B41" s="105"/>
      <c r="C41" s="103"/>
      <c r="D41" s="103"/>
      <c r="F41" s="97"/>
      <c r="G41" s="234"/>
      <c r="H41" s="234"/>
      <c r="I41" s="234"/>
      <c r="J41" s="234"/>
      <c r="K41" s="80"/>
      <c r="L41" s="7"/>
      <c r="M41" s="235" t="str">
        <f>IF($P$41&lt;2,"Données rel. à MINERGIE-ECO manquantes","")</f>
        <v>Données rel. à MINERGIE-ECO manquantes</v>
      </c>
      <c r="P41" s="240">
        <v>1</v>
      </c>
    </row>
    <row r="42" spans="1:13" ht="12">
      <c r="A42" s="1">
        <f>A40+1</f>
        <v>23</v>
      </c>
      <c r="B42" s="105" t="s">
        <v>137</v>
      </c>
      <c r="C42" s="103"/>
      <c r="D42" s="103"/>
      <c r="F42" s="97"/>
      <c r="G42" s="234"/>
      <c r="H42" s="234"/>
      <c r="I42" s="234"/>
      <c r="J42" s="234"/>
      <c r="K42" s="80"/>
      <c r="L42" s="7"/>
      <c r="M42" s="7"/>
    </row>
  </sheetData>
  <sheetProtection password="E711" sheet="1"/>
  <mergeCells count="6">
    <mergeCell ref="D5:M5"/>
    <mergeCell ref="H11:M11"/>
    <mergeCell ref="E11:F11"/>
    <mergeCell ref="E10:M10"/>
    <mergeCell ref="E9:M9"/>
    <mergeCell ref="G40:J40"/>
  </mergeCells>
  <printOptions/>
  <pageMargins left="0.5905511811023623" right="0.5905511811023623" top="0.3937007874015748" bottom="0.5905511811023623" header="0.5118110236220472" footer="0.31496062992125984"/>
  <pageSetup fitToHeight="1" fitToWidth="1" horizontalDpi="1200" verticalDpi="1200" orientation="portrait" paperSize="9" scale="94" r:id="rId2"/>
  <headerFooter alignWithMargins="0">
    <oddFooter>&amp;L&amp;6&amp;F/&amp;A/&amp;D/&amp;T</oddFooter>
  </headerFooter>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W215"/>
  <sheetViews>
    <sheetView zoomScalePageLayoutView="0" workbookViewId="0" topLeftCell="A1">
      <selection activeCell="A1" sqref="A1"/>
    </sheetView>
  </sheetViews>
  <sheetFormatPr defaultColWidth="11.00390625" defaultRowHeight="12"/>
  <cols>
    <col min="1" max="1" width="2.875" style="25" customWidth="1"/>
    <col min="2" max="2" width="2.375" style="25" customWidth="1"/>
    <col min="3" max="3" width="1.75390625" style="8" customWidth="1"/>
    <col min="4" max="4" width="4.125" style="18" customWidth="1"/>
    <col min="5" max="5" width="16.25390625" style="8" customWidth="1"/>
    <col min="6" max="6" width="10.375" style="8" customWidth="1"/>
    <col min="7" max="7" width="2.75390625" style="8" customWidth="1"/>
    <col min="8" max="8" width="6.25390625" style="8" customWidth="1"/>
    <col min="9" max="9" width="2.75390625" style="8" customWidth="1"/>
    <col min="10" max="10" width="6.25390625" style="8" customWidth="1"/>
    <col min="11" max="11" width="2.75390625" style="8" customWidth="1"/>
    <col min="12" max="12" width="12.125" style="8" customWidth="1"/>
    <col min="13" max="13" width="2.75390625" style="8" customWidth="1"/>
    <col min="14" max="14" width="6.25390625" style="8" customWidth="1"/>
    <col min="15" max="15" width="3.375" style="8" customWidth="1"/>
    <col min="16" max="16" width="3.00390625" style="8" customWidth="1"/>
    <col min="17" max="17" width="6.375" style="8" customWidth="1"/>
    <col min="18" max="18" width="15.25390625" style="8" customWidth="1"/>
    <col min="19" max="19" width="10.875" style="5" customWidth="1"/>
  </cols>
  <sheetData>
    <row r="1" spans="2:20" ht="13.5">
      <c r="B1" s="6" t="s">
        <v>235</v>
      </c>
      <c r="C1" s="7"/>
      <c r="D1" s="57"/>
      <c r="E1" s="7"/>
      <c r="F1" s="7"/>
      <c r="G1" s="7"/>
      <c r="H1" s="7"/>
      <c r="J1" s="7"/>
      <c r="R1" s="335" t="s">
        <v>349</v>
      </c>
      <c r="S1" s="141"/>
      <c r="T1" s="73"/>
    </row>
    <row r="2" spans="2:20" ht="13.5">
      <c r="B2" s="6" t="s">
        <v>236</v>
      </c>
      <c r="C2" s="7"/>
      <c r="D2" s="57"/>
      <c r="E2" s="7"/>
      <c r="F2" s="7"/>
      <c r="G2" s="7"/>
      <c r="H2" s="7"/>
      <c r="I2" s="7"/>
      <c r="J2" s="7"/>
      <c r="K2" s="7"/>
      <c r="R2" s="9"/>
      <c r="S2" s="141"/>
      <c r="T2" s="73"/>
    </row>
    <row r="3" spans="1:20" ht="3.75" customHeight="1">
      <c r="A3" s="10"/>
      <c r="B3" s="11"/>
      <c r="C3" s="11"/>
      <c r="D3" s="58"/>
      <c r="E3" s="11"/>
      <c r="F3" s="11"/>
      <c r="G3" s="11"/>
      <c r="H3" s="11"/>
      <c r="I3" s="11"/>
      <c r="J3" s="11"/>
      <c r="K3" s="11"/>
      <c r="L3" s="19"/>
      <c r="M3" s="19"/>
      <c r="N3" s="19"/>
      <c r="O3" s="19"/>
      <c r="P3" s="19"/>
      <c r="Q3" s="19"/>
      <c r="R3" s="11"/>
      <c r="S3" s="141"/>
      <c r="T3" s="73"/>
    </row>
    <row r="4" spans="1:20" ht="9" customHeight="1">
      <c r="A4" s="12"/>
      <c r="B4" s="13"/>
      <c r="C4" s="13"/>
      <c r="D4" s="59"/>
      <c r="E4" s="13"/>
      <c r="F4" s="13"/>
      <c r="G4" s="13"/>
      <c r="H4" s="13"/>
      <c r="I4" s="13"/>
      <c r="J4" s="13"/>
      <c r="K4" s="13"/>
      <c r="R4" s="130" t="str">
        <f>'Demande SS'!M4</f>
        <v>Justificatif SS MINERGIE® NachweisSSVers2016, à utiliser jusqu'au 31.12.2016 au plus tard.</v>
      </c>
      <c r="S4" s="141"/>
      <c r="T4" s="73"/>
    </row>
    <row r="5" spans="1:20" ht="9" customHeight="1">
      <c r="A5" s="12"/>
      <c r="B5" s="13"/>
      <c r="C5" s="13"/>
      <c r="D5" s="59"/>
      <c r="E5" s="13"/>
      <c r="F5" s="13"/>
      <c r="G5" s="13"/>
      <c r="H5" s="13"/>
      <c r="I5" s="13"/>
      <c r="J5" s="13"/>
      <c r="K5" s="13"/>
      <c r="R5" s="130"/>
      <c r="S5" s="141"/>
      <c r="T5" s="73"/>
    </row>
    <row r="6" spans="1:20" ht="23.25" customHeight="1">
      <c r="A6" s="12"/>
      <c r="B6" s="100" t="s">
        <v>10</v>
      </c>
      <c r="C6" s="13"/>
      <c r="D6" s="59"/>
      <c r="E6" s="13"/>
      <c r="F6" s="13"/>
      <c r="G6" s="13"/>
      <c r="H6" s="13"/>
      <c r="I6" s="13"/>
      <c r="J6" s="13"/>
      <c r="K6" s="13"/>
      <c r="R6" s="130"/>
      <c r="S6" s="141"/>
      <c r="T6" s="73"/>
    </row>
    <row r="7" spans="1:20" ht="6.75" customHeight="1">
      <c r="A7" s="12"/>
      <c r="B7" s="13"/>
      <c r="C7" s="13"/>
      <c r="D7" s="59"/>
      <c r="E7" s="13"/>
      <c r="F7" s="13"/>
      <c r="G7" s="13"/>
      <c r="H7" s="13"/>
      <c r="I7" s="13"/>
      <c r="J7" s="13"/>
      <c r="K7" s="13"/>
      <c r="R7" s="130"/>
      <c r="S7" s="141"/>
      <c r="T7" s="73"/>
    </row>
    <row r="8" spans="1:20" ht="13.5" customHeight="1">
      <c r="A8" s="20">
        <f>60</f>
        <v>60</v>
      </c>
      <c r="B8" s="55" t="s">
        <v>350</v>
      </c>
      <c r="E8" s="241" t="str">
        <f>IF('Demande SS'!E9="","  ",'Demande SS'!E9)</f>
        <v>  </v>
      </c>
      <c r="F8" s="159" t="s">
        <v>323</v>
      </c>
      <c r="G8" s="351" t="str">
        <f>IF('Demande SS'!E10="","  ",'Demande SS'!E10)</f>
        <v>  </v>
      </c>
      <c r="H8" s="351"/>
      <c r="I8" s="351"/>
      <c r="J8" s="351"/>
      <c r="K8" s="351"/>
      <c r="L8" s="160" t="s">
        <v>324</v>
      </c>
      <c r="M8" s="352" t="str">
        <f>IF('Demande SS'!E11="","  ",'Demande SS'!E11)</f>
        <v>  </v>
      </c>
      <c r="N8" s="352"/>
      <c r="O8" s="351" t="str">
        <f>IF('Demande SS'!H11="","  ",'Demande SS'!H11)</f>
        <v>  </v>
      </c>
      <c r="P8" s="351"/>
      <c r="Q8" s="351"/>
      <c r="R8" s="351"/>
      <c r="S8" s="141"/>
      <c r="T8" s="73"/>
    </row>
    <row r="9" spans="1:20" ht="6" customHeight="1">
      <c r="A9" s="20"/>
      <c r="B9" s="21"/>
      <c r="C9" s="22"/>
      <c r="D9" s="24"/>
      <c r="S9" s="141"/>
      <c r="T9" s="73"/>
    </row>
    <row r="10" spans="1:20" ht="13.5" customHeight="1">
      <c r="A10" s="20">
        <f>A8+1</f>
        <v>61</v>
      </c>
      <c r="B10" s="23">
        <v>1</v>
      </c>
      <c r="C10" s="107" t="s">
        <v>345</v>
      </c>
      <c r="D10" s="60"/>
      <c r="E10" s="22"/>
      <c r="K10" s="24"/>
      <c r="L10" s="22"/>
      <c r="M10" s="22"/>
      <c r="S10" s="141"/>
      <c r="T10" s="73"/>
    </row>
    <row r="11" spans="1:20" ht="3" customHeight="1">
      <c r="A11" s="20"/>
      <c r="K11" s="22"/>
      <c r="L11" s="22"/>
      <c r="M11" s="22"/>
      <c r="S11" s="141"/>
      <c r="T11" s="73"/>
    </row>
    <row r="12" spans="1:20" ht="13.5" customHeight="1">
      <c r="A12" s="20">
        <f>A10+1</f>
        <v>62</v>
      </c>
      <c r="B12" s="26" t="s">
        <v>232</v>
      </c>
      <c r="C12" s="107" t="s">
        <v>335</v>
      </c>
      <c r="D12" s="60"/>
      <c r="H12" s="27"/>
      <c r="I12" s="27"/>
      <c r="J12" s="27"/>
      <c r="L12" s="22"/>
      <c r="M12" s="22"/>
      <c r="O12" s="22"/>
      <c r="S12" s="141"/>
      <c r="T12" s="73"/>
    </row>
    <row r="13" spans="1:23" ht="13.5" customHeight="1">
      <c r="A13" s="20">
        <f aca="true" t="shared" si="0" ref="A13:A18">A12+1</f>
        <v>63</v>
      </c>
      <c r="C13" s="28"/>
      <c r="D13" s="109" t="s">
        <v>336</v>
      </c>
      <c r="M13" s="22"/>
      <c r="N13"/>
      <c r="O13" s="22"/>
      <c r="P13" s="22"/>
      <c r="Q13" s="22"/>
      <c r="R13" s="22"/>
      <c r="S13" s="141"/>
      <c r="T13" s="73"/>
      <c r="V13" s="22"/>
      <c r="W13" s="5"/>
    </row>
    <row r="14" spans="1:23" ht="13.5" customHeight="1">
      <c r="A14" s="20">
        <f t="shared" si="0"/>
        <v>64</v>
      </c>
      <c r="C14" s="29"/>
      <c r="D14" s="18" t="s">
        <v>233</v>
      </c>
      <c r="E14" s="108" t="s">
        <v>346</v>
      </c>
      <c r="F14" s="29" t="s">
        <v>337</v>
      </c>
      <c r="G14" s="29"/>
      <c r="H14" s="29"/>
      <c r="K14" s="30"/>
      <c r="L14" s="30"/>
      <c r="M14" s="31"/>
      <c r="N14"/>
      <c r="O14" s="22"/>
      <c r="P14" s="31"/>
      <c r="Q14" s="31"/>
      <c r="R14" s="31"/>
      <c r="S14" s="141"/>
      <c r="T14" s="73"/>
      <c r="V14" s="21" t="s">
        <v>232</v>
      </c>
      <c r="W14" s="5"/>
    </row>
    <row r="15" spans="1:23" ht="13.5" customHeight="1">
      <c r="A15" s="20">
        <f t="shared" si="0"/>
        <v>65</v>
      </c>
      <c r="C15" s="29"/>
      <c r="D15" s="18" t="s">
        <v>233</v>
      </c>
      <c r="E15" s="108" t="s">
        <v>347</v>
      </c>
      <c r="F15" s="29" t="s">
        <v>338</v>
      </c>
      <c r="G15" s="29"/>
      <c r="H15" s="29"/>
      <c r="K15" s="30"/>
      <c r="L15" s="30"/>
      <c r="M15" s="31"/>
      <c r="N15"/>
      <c r="O15" s="22"/>
      <c r="P15" s="31"/>
      <c r="Q15" s="31"/>
      <c r="R15" s="31"/>
      <c r="S15" s="141"/>
      <c r="T15" s="73"/>
      <c r="V15" s="24"/>
      <c r="W15" s="5"/>
    </row>
    <row r="16" spans="1:23" ht="13.5" customHeight="1">
      <c r="A16" s="20">
        <f t="shared" si="0"/>
        <v>66</v>
      </c>
      <c r="C16" s="29"/>
      <c r="D16" s="18" t="s">
        <v>233</v>
      </c>
      <c r="E16" s="108" t="s">
        <v>348</v>
      </c>
      <c r="F16" s="29" t="s">
        <v>351</v>
      </c>
      <c r="G16" s="29"/>
      <c r="H16" s="29"/>
      <c r="K16" s="30"/>
      <c r="L16" s="30"/>
      <c r="M16" s="31"/>
      <c r="N16"/>
      <c r="O16" s="22"/>
      <c r="P16" s="31"/>
      <c r="Q16" s="31"/>
      <c r="R16" s="31"/>
      <c r="S16" s="142"/>
      <c r="T16" s="64"/>
      <c r="U16" s="88"/>
      <c r="V16" s="24"/>
      <c r="W16" s="5"/>
    </row>
    <row r="17" spans="1:23" ht="13.5" customHeight="1">
      <c r="A17" s="20">
        <f t="shared" si="0"/>
        <v>67</v>
      </c>
      <c r="C17" s="29"/>
      <c r="D17" s="18" t="s">
        <v>233</v>
      </c>
      <c r="E17" s="185" t="s">
        <v>371</v>
      </c>
      <c r="F17" s="186" t="s">
        <v>177</v>
      </c>
      <c r="G17" s="186"/>
      <c r="H17" s="186"/>
      <c r="I17" s="186"/>
      <c r="J17" s="185"/>
      <c r="K17" s="185"/>
      <c r="L17" s="187"/>
      <c r="M17" s="185"/>
      <c r="N17" s="126"/>
      <c r="O17" s="22"/>
      <c r="P17" s="31"/>
      <c r="Q17" s="31"/>
      <c r="R17" s="31"/>
      <c r="S17" s="142"/>
      <c r="T17" s="64"/>
      <c r="U17" s="88"/>
      <c r="V17" s="24"/>
      <c r="W17" s="5"/>
    </row>
    <row r="18" spans="1:23" s="126" customFormat="1" ht="13.5">
      <c r="A18" s="20">
        <f t="shared" si="0"/>
        <v>68</v>
      </c>
      <c r="B18" s="119"/>
      <c r="C18" s="120"/>
      <c r="D18" s="121" t="s">
        <v>233</v>
      </c>
      <c r="E18" s="122" t="s">
        <v>370</v>
      </c>
      <c r="F18" s="123" t="s">
        <v>363</v>
      </c>
      <c r="G18" s="120"/>
      <c r="H18" s="120"/>
      <c r="I18" s="92"/>
      <c r="J18" s="92"/>
      <c r="K18" s="124"/>
      <c r="L18" s="124"/>
      <c r="M18" s="125"/>
      <c r="O18" s="97"/>
      <c r="P18" s="97"/>
      <c r="Q18" s="125"/>
      <c r="R18" s="125"/>
      <c r="S18" s="143"/>
      <c r="T18" s="144"/>
      <c r="V18" s="128"/>
      <c r="W18" s="127"/>
    </row>
    <row r="19" spans="1:23" s="126" customFormat="1" ht="3" customHeight="1">
      <c r="A19" s="118"/>
      <c r="B19" s="119"/>
      <c r="C19" s="120"/>
      <c r="D19" s="121"/>
      <c r="E19" s="122"/>
      <c r="F19" s="123"/>
      <c r="G19" s="120"/>
      <c r="H19" s="120"/>
      <c r="I19" s="92"/>
      <c r="J19" s="92"/>
      <c r="K19" s="124"/>
      <c r="L19" s="124"/>
      <c r="M19" s="125"/>
      <c r="O19" s="97"/>
      <c r="P19" s="97"/>
      <c r="Q19" s="125"/>
      <c r="R19" s="125"/>
      <c r="S19" s="143"/>
      <c r="T19" s="144"/>
      <c r="V19" s="128"/>
      <c r="W19" s="127"/>
    </row>
    <row r="20" spans="1:23" ht="13.5" customHeight="1">
      <c r="A20" s="20">
        <f>A18+1</f>
        <v>69</v>
      </c>
      <c r="B20" s="30"/>
      <c r="C20" s="30"/>
      <c r="D20" s="75"/>
      <c r="E20" s="18"/>
      <c r="F20" s="174" t="s">
        <v>362</v>
      </c>
      <c r="G20" s="71"/>
      <c r="H20" s="71"/>
      <c r="I20" s="30"/>
      <c r="J20" s="30"/>
      <c r="K20" s="30"/>
      <c r="L20" s="30"/>
      <c r="M20" s="22"/>
      <c r="N20"/>
      <c r="O20" s="22"/>
      <c r="P20" s="22"/>
      <c r="Q20" s="22"/>
      <c r="R20" s="174"/>
      <c r="S20" s="141"/>
      <c r="T20" s="145"/>
      <c r="U20" s="78"/>
      <c r="V20" s="8"/>
      <c r="W20" s="5"/>
    </row>
    <row r="21" spans="1:23" ht="13.5" customHeight="1">
      <c r="A21" s="20">
        <f>A20+1</f>
        <v>70</v>
      </c>
      <c r="B21" s="30"/>
      <c r="C21" s="30"/>
      <c r="D21" s="355" t="s">
        <v>136</v>
      </c>
      <c r="E21" s="354"/>
      <c r="F21" s="354"/>
      <c r="G21" s="354"/>
      <c r="H21" s="354"/>
      <c r="I21" s="354"/>
      <c r="J21" s="354"/>
      <c r="K21" s="354"/>
      <c r="L21" s="354"/>
      <c r="M21" s="354"/>
      <c r="N21" s="354"/>
      <c r="O21" s="354"/>
      <c r="P21" s="354"/>
      <c r="Q21" s="354"/>
      <c r="R21" s="174"/>
      <c r="S21" s="141"/>
      <c r="T21" s="145"/>
      <c r="U21" s="78"/>
      <c r="V21" s="8"/>
      <c r="W21" s="5"/>
    </row>
    <row r="22" spans="1:23" ht="13.5" customHeight="1">
      <c r="A22" s="20"/>
      <c r="B22" s="30"/>
      <c r="C22" s="30"/>
      <c r="D22" s="354" t="s">
        <v>135</v>
      </c>
      <c r="E22" s="354"/>
      <c r="F22" s="354"/>
      <c r="G22" s="354"/>
      <c r="H22" s="354"/>
      <c r="I22" s="354"/>
      <c r="J22" s="354"/>
      <c r="K22" s="354"/>
      <c r="L22" s="354"/>
      <c r="M22" s="354"/>
      <c r="N22" s="354"/>
      <c r="O22" s="354"/>
      <c r="P22" s="354"/>
      <c r="Q22" s="354"/>
      <c r="R22" s="174"/>
      <c r="S22" s="141"/>
      <c r="T22" s="145"/>
      <c r="U22" s="78"/>
      <c r="V22" s="8"/>
      <c r="W22" s="5"/>
    </row>
    <row r="23" spans="1:23" ht="13.5" customHeight="1">
      <c r="A23" s="20">
        <f>A21+1</f>
        <v>71</v>
      </c>
      <c r="B23" s="30"/>
      <c r="C23" s="30"/>
      <c r="D23" s="354" t="s">
        <v>166</v>
      </c>
      <c r="E23" s="354"/>
      <c r="F23" s="354"/>
      <c r="G23" s="354"/>
      <c r="H23" s="354"/>
      <c r="I23" s="354"/>
      <c r="J23" s="354"/>
      <c r="K23" s="354"/>
      <c r="L23" s="354"/>
      <c r="M23" s="354"/>
      <c r="N23" s="354"/>
      <c r="O23" s="354"/>
      <c r="P23" s="354"/>
      <c r="Q23" s="354"/>
      <c r="R23" s="174"/>
      <c r="S23" s="141"/>
      <c r="T23" s="145"/>
      <c r="U23" s="78"/>
      <c r="V23" s="8"/>
      <c r="W23" s="5"/>
    </row>
    <row r="24" spans="2:23" ht="13.5" customHeight="1">
      <c r="B24" s="30"/>
      <c r="C24" s="30"/>
      <c r="E24" s="18"/>
      <c r="F24" s="174"/>
      <c r="S24" s="141"/>
      <c r="T24" s="73"/>
      <c r="V24" s="8"/>
      <c r="W24" s="5"/>
    </row>
    <row r="25" spans="1:23" ht="6.75" customHeight="1">
      <c r="A25" s="20"/>
      <c r="B25" s="30"/>
      <c r="C25" s="30"/>
      <c r="D25" s="75"/>
      <c r="F25" s="30"/>
      <c r="G25" s="30"/>
      <c r="H25" s="30"/>
      <c r="I25" s="30"/>
      <c r="J25" s="30"/>
      <c r="K25" s="30"/>
      <c r="L25" s="30"/>
      <c r="M25" s="22"/>
      <c r="N25"/>
      <c r="O25" s="22"/>
      <c r="P25" s="22"/>
      <c r="Q25" s="22"/>
      <c r="R25" s="22"/>
      <c r="S25" s="141"/>
      <c r="T25" s="73"/>
      <c r="V25" s="8"/>
      <c r="W25" s="5"/>
    </row>
    <row r="26" spans="1:23" ht="13.5" customHeight="1">
      <c r="A26" s="20">
        <f>A23+2</f>
        <v>73</v>
      </c>
      <c r="C26" s="32"/>
      <c r="D26" s="76" t="s">
        <v>352</v>
      </c>
      <c r="H26" s="22"/>
      <c r="I26" s="22"/>
      <c r="J26" s="74" t="s">
        <v>383</v>
      </c>
      <c r="K26" s="80"/>
      <c r="L26" s="74" t="s">
        <v>299</v>
      </c>
      <c r="M26" s="80"/>
      <c r="N26" s="24" t="s">
        <v>353</v>
      </c>
      <c r="O26" s="54"/>
      <c r="P26" s="173"/>
      <c r="Q26" s="353"/>
      <c r="R26" s="353"/>
      <c r="S26" s="141"/>
      <c r="T26" s="73"/>
      <c r="V26" s="8"/>
      <c r="W26" s="5"/>
    </row>
    <row r="27" spans="1:23" ht="3.75" customHeight="1">
      <c r="A27" s="20"/>
      <c r="C27" s="32"/>
      <c r="D27" s="76"/>
      <c r="H27" s="22"/>
      <c r="I27" s="22"/>
      <c r="J27" s="74"/>
      <c r="K27" s="80"/>
      <c r="L27" s="74"/>
      <c r="M27" s="80"/>
      <c r="N27" s="24"/>
      <c r="O27" s="54"/>
      <c r="P27" s="34"/>
      <c r="Q27" s="34"/>
      <c r="R27" s="34"/>
      <c r="S27" s="141"/>
      <c r="T27" s="73"/>
      <c r="V27" s="8"/>
      <c r="W27" s="5"/>
    </row>
    <row r="28" spans="1:23" ht="13.5" customHeight="1">
      <c r="A28" s="20">
        <f>A26+1</f>
        <v>74</v>
      </c>
      <c r="C28" s="29"/>
      <c r="D28" s="18" t="s">
        <v>233</v>
      </c>
      <c r="E28" s="33" t="s">
        <v>300</v>
      </c>
      <c r="H28" s="22"/>
      <c r="I28" s="22"/>
      <c r="J28" s="22"/>
      <c r="K28" s="33"/>
      <c r="N28" s="232"/>
      <c r="O28" s="5" t="s">
        <v>234</v>
      </c>
      <c r="P28"/>
      <c r="Q28" s="34"/>
      <c r="R28" s="34"/>
      <c r="S28" s="141"/>
      <c r="T28" s="73"/>
      <c r="V28" s="8"/>
      <c r="W28" s="5"/>
    </row>
    <row r="29" spans="1:20" ht="12">
      <c r="A29"/>
      <c r="C29"/>
      <c r="D29" s="77"/>
      <c r="E29" s="78"/>
      <c r="F29"/>
      <c r="G29"/>
      <c r="H29"/>
      <c r="I29"/>
      <c r="J29"/>
      <c r="K29"/>
      <c r="N29"/>
      <c r="O29"/>
      <c r="P29"/>
      <c r="Q29"/>
      <c r="R29"/>
      <c r="S29" s="141"/>
      <c r="T29" s="73"/>
    </row>
    <row r="30" spans="1:20" ht="15.75" customHeight="1">
      <c r="A30" s="20">
        <f>A28+1</f>
        <v>75</v>
      </c>
      <c r="C30" s="32"/>
      <c r="D30" s="129" t="s">
        <v>301</v>
      </c>
      <c r="E30" s="129"/>
      <c r="F30"/>
      <c r="G30" s="22"/>
      <c r="L30" s="90"/>
      <c r="O30" s="22"/>
      <c r="P30" s="22"/>
      <c r="Q30" s="22"/>
      <c r="S30" s="141"/>
      <c r="T30" s="73"/>
    </row>
    <row r="31" spans="1:20" ht="13.5" customHeight="1">
      <c r="A31" s="20">
        <f>A30+1</f>
        <v>76</v>
      </c>
      <c r="C31" s="29"/>
      <c r="D31" s="18" t="s">
        <v>233</v>
      </c>
      <c r="E31" s="108" t="s">
        <v>303</v>
      </c>
      <c r="G31" s="22"/>
      <c r="O31" s="54"/>
      <c r="Q31" s="22"/>
      <c r="R31" s="22" t="s">
        <v>225</v>
      </c>
      <c r="S31" s="141"/>
      <c r="T31" s="73"/>
    </row>
    <row r="32" spans="1:20" ht="3.75" customHeight="1">
      <c r="A32" s="20"/>
      <c r="C32" s="29"/>
      <c r="D32" s="108"/>
      <c r="E32"/>
      <c r="G32" s="22"/>
      <c r="O32" s="54"/>
      <c r="P32" s="22"/>
      <c r="Q32" s="22"/>
      <c r="S32" s="141"/>
      <c r="T32" s="73"/>
    </row>
    <row r="33" spans="1:20" ht="13.5" customHeight="1">
      <c r="A33" s="20">
        <f>A31+1</f>
        <v>77</v>
      </c>
      <c r="D33" s="18" t="s">
        <v>233</v>
      </c>
      <c r="E33" s="108" t="s">
        <v>302</v>
      </c>
      <c r="G33" s="22"/>
      <c r="K33" s="33"/>
      <c r="N33" s="232"/>
      <c r="O33" s="22" t="s">
        <v>237</v>
      </c>
      <c r="P33" s="22"/>
      <c r="Q33" s="22"/>
      <c r="S33" s="141"/>
      <c r="T33" s="73"/>
    </row>
    <row r="34" spans="1:20" ht="3.75" customHeight="1">
      <c r="A34" s="20"/>
      <c r="D34" s="108"/>
      <c r="E34"/>
      <c r="G34" s="22"/>
      <c r="K34" s="33"/>
      <c r="N34" s="98"/>
      <c r="O34" s="22"/>
      <c r="P34" s="22"/>
      <c r="Q34" s="22"/>
      <c r="S34" s="141"/>
      <c r="T34" s="73"/>
    </row>
    <row r="35" spans="1:20" ht="12" customHeight="1">
      <c r="A35" s="20">
        <f>A33+1</f>
        <v>78</v>
      </c>
      <c r="D35" s="18" t="s">
        <v>233</v>
      </c>
      <c r="E35" s="108" t="s">
        <v>333</v>
      </c>
      <c r="G35" s="22"/>
      <c r="K35" s="33"/>
      <c r="N35" s="232"/>
      <c r="O35" s="22" t="s">
        <v>237</v>
      </c>
      <c r="P35" s="22"/>
      <c r="Q35" s="22"/>
      <c r="S35" s="141"/>
      <c r="T35" s="73"/>
    </row>
    <row r="36" spans="1:20" ht="3.75" customHeight="1">
      <c r="A36" s="20"/>
      <c r="G36" s="22"/>
      <c r="K36" s="33"/>
      <c r="O36" s="22"/>
      <c r="P36" s="22"/>
      <c r="Q36" s="22"/>
      <c r="S36" s="141"/>
      <c r="T36" s="73"/>
    </row>
    <row r="37" spans="1:20" ht="19.5" customHeight="1">
      <c r="A37" s="20"/>
      <c r="G37" s="22"/>
      <c r="K37" s="33"/>
      <c r="O37" s="22"/>
      <c r="P37" s="22"/>
      <c r="Q37" s="22"/>
      <c r="S37" s="141"/>
      <c r="T37" s="73"/>
    </row>
    <row r="38" spans="1:20" ht="15.75">
      <c r="A38" s="20">
        <f>A35+1</f>
        <v>79</v>
      </c>
      <c r="C38" s="107" t="s">
        <v>354</v>
      </c>
      <c r="D38" s="79"/>
      <c r="O38" s="22"/>
      <c r="P38" s="22"/>
      <c r="Q38" s="22"/>
      <c r="S38" s="141"/>
      <c r="T38" s="73"/>
    </row>
    <row r="39" spans="1:20" ht="12">
      <c r="A39" s="20">
        <f>A38+1</f>
        <v>80</v>
      </c>
      <c r="D39" s="96" t="s">
        <v>317</v>
      </c>
      <c r="O39" s="22"/>
      <c r="P39" s="22"/>
      <c r="Q39" s="22"/>
      <c r="S39" s="141"/>
      <c r="T39" s="73"/>
    </row>
    <row r="40" spans="1:20" ht="12">
      <c r="A40" s="20">
        <f>A39+1</f>
        <v>81</v>
      </c>
      <c r="D40" s="18" t="s">
        <v>233</v>
      </c>
      <c r="E40" s="108" t="s">
        <v>325</v>
      </c>
      <c r="O40" s="22"/>
      <c r="P40" s="22"/>
      <c r="Q40" s="22"/>
      <c r="S40" s="141"/>
      <c r="T40" s="73"/>
    </row>
    <row r="41" spans="1:20" ht="12">
      <c r="A41" s="20">
        <f>A40+1</f>
        <v>82</v>
      </c>
      <c r="D41" s="18" t="s">
        <v>233</v>
      </c>
      <c r="E41" s="108" t="s">
        <v>355</v>
      </c>
      <c r="O41" s="22"/>
      <c r="P41" s="22"/>
      <c r="Q41" s="22"/>
      <c r="S41" s="141"/>
      <c r="T41" s="73"/>
    </row>
    <row r="42" spans="1:20" ht="12.75">
      <c r="A42" s="20">
        <f>A41+1</f>
        <v>83</v>
      </c>
      <c r="E42" s="108" t="s">
        <v>334</v>
      </c>
      <c r="K42" s="30"/>
      <c r="L42" s="30"/>
      <c r="O42" s="54"/>
      <c r="Q42" s="22"/>
      <c r="R42" s="22" t="s">
        <v>225</v>
      </c>
      <c r="S42" s="141"/>
      <c r="T42" s="73"/>
    </row>
    <row r="43" spans="1:20" ht="12">
      <c r="A43" s="20"/>
      <c r="G43" s="22"/>
      <c r="K43" s="30"/>
      <c r="L43" s="30"/>
      <c r="M43" s="22"/>
      <c r="N43" s="22"/>
      <c r="O43" s="22"/>
      <c r="Q43" s="22"/>
      <c r="S43" s="141"/>
      <c r="T43" s="73"/>
    </row>
    <row r="44" spans="1:20" ht="13.5" customHeight="1">
      <c r="A44" s="20">
        <f>A42+1</f>
        <v>84</v>
      </c>
      <c r="B44" s="23">
        <v>2</v>
      </c>
      <c r="C44" s="107" t="s">
        <v>356</v>
      </c>
      <c r="D44" s="60"/>
      <c r="E44" s="33"/>
      <c r="F44" s="33"/>
      <c r="G44" s="33"/>
      <c r="H44" s="33"/>
      <c r="I44" s="33"/>
      <c r="J44" s="33"/>
      <c r="K44" s="33"/>
      <c r="L44" s="33"/>
      <c r="M44" s="33"/>
      <c r="N44" s="33"/>
      <c r="O44" s="34"/>
      <c r="P44" s="33"/>
      <c r="S44" s="141"/>
      <c r="T44" s="73"/>
    </row>
    <row r="45" spans="1:20" ht="13.5" customHeight="1">
      <c r="A45" s="20">
        <f>A44+1</f>
        <v>85</v>
      </c>
      <c r="B45" s="33"/>
      <c r="C45" s="22"/>
      <c r="D45" s="35" t="s">
        <v>316</v>
      </c>
      <c r="E45" s="63"/>
      <c r="F45" s="39"/>
      <c r="G45" s="161" t="s">
        <v>248</v>
      </c>
      <c r="H45" s="162"/>
      <c r="I45" s="162"/>
      <c r="J45" s="162"/>
      <c r="K45" s="163"/>
      <c r="L45" s="164"/>
      <c r="M45" s="161" t="s">
        <v>321</v>
      </c>
      <c r="N45" s="163"/>
      <c r="O45" s="148"/>
      <c r="P45" s="148"/>
      <c r="Q45" s="150"/>
      <c r="R45" s="151"/>
      <c r="S45" s="141"/>
      <c r="T45" s="73"/>
    </row>
    <row r="46" spans="1:20" ht="13.5" customHeight="1">
      <c r="A46" s="20"/>
      <c r="B46" s="33"/>
      <c r="C46" s="22"/>
      <c r="D46" s="40"/>
      <c r="E46" s="64"/>
      <c r="F46" s="42"/>
      <c r="G46" s="165" t="s">
        <v>247</v>
      </c>
      <c r="H46" s="166"/>
      <c r="I46" s="166"/>
      <c r="J46" s="166"/>
      <c r="K46" s="167"/>
      <c r="L46" s="168"/>
      <c r="M46" s="165" t="s">
        <v>322</v>
      </c>
      <c r="N46" s="167"/>
      <c r="O46" s="149"/>
      <c r="P46" s="149"/>
      <c r="Q46" s="152"/>
      <c r="R46" s="153"/>
      <c r="S46" s="141"/>
      <c r="T46" s="73"/>
    </row>
    <row r="47" spans="1:20" ht="18" customHeight="1">
      <c r="A47" s="20">
        <f>A45+1</f>
        <v>86</v>
      </c>
      <c r="B47" s="33"/>
      <c r="C47" s="56"/>
      <c r="D47" s="65"/>
      <c r="E47" s="19"/>
      <c r="F47" s="45"/>
      <c r="G47" s="169" t="s">
        <v>339</v>
      </c>
      <c r="H47" s="170"/>
      <c r="I47" s="170"/>
      <c r="J47" s="170"/>
      <c r="K47" s="171"/>
      <c r="L47" s="172"/>
      <c r="M47" s="169" t="s">
        <v>340</v>
      </c>
      <c r="N47" s="171"/>
      <c r="O47" s="44"/>
      <c r="P47" s="44"/>
      <c r="Q47" s="19"/>
      <c r="R47" s="46"/>
      <c r="S47" s="141"/>
      <c r="T47" s="73"/>
    </row>
    <row r="48" spans="1:20" ht="3" customHeight="1">
      <c r="A48" s="20"/>
      <c r="B48" s="33"/>
      <c r="C48" s="56"/>
      <c r="D48" s="66"/>
      <c r="E48" s="22"/>
      <c r="F48" s="42"/>
      <c r="G48" s="37"/>
      <c r="H48" s="38"/>
      <c r="I48" s="38"/>
      <c r="J48" s="38"/>
      <c r="K48" s="36"/>
      <c r="L48" s="39"/>
      <c r="M48" s="41"/>
      <c r="N48" s="34"/>
      <c r="O48" s="34"/>
      <c r="P48" s="34"/>
      <c r="Q48" s="22"/>
      <c r="R48" s="43"/>
      <c r="S48" s="141"/>
      <c r="T48" s="73"/>
    </row>
    <row r="49" spans="1:20" ht="13.5" customHeight="1">
      <c r="A49" s="20">
        <f>A47+1</f>
        <v>87</v>
      </c>
      <c r="B49" s="33"/>
      <c r="C49" s="34"/>
      <c r="D49" s="67"/>
      <c r="E49" s="108" t="s">
        <v>261</v>
      </c>
      <c r="F49" s="42"/>
      <c r="G49" s="70"/>
      <c r="H49" s="72" t="s">
        <v>69</v>
      </c>
      <c r="I49" s="22"/>
      <c r="J49" s="22"/>
      <c r="K49" s="54"/>
      <c r="L49" s="43" t="s">
        <v>225</v>
      </c>
      <c r="M49" s="70"/>
      <c r="N49" s="72" t="s">
        <v>71</v>
      </c>
      <c r="O49" s="22"/>
      <c r="P49" s="22"/>
      <c r="Q49" s="54"/>
      <c r="R49" s="43" t="s">
        <v>225</v>
      </c>
      <c r="S49" s="141"/>
      <c r="T49" s="73"/>
    </row>
    <row r="50" spans="1:20" ht="13.5" customHeight="1">
      <c r="A50" s="20">
        <f aca="true" t="shared" si="1" ref="A50:A55">A49+1</f>
        <v>88</v>
      </c>
      <c r="B50" s="33"/>
      <c r="C50" s="34"/>
      <c r="D50" s="67"/>
      <c r="E50" s="108" t="s">
        <v>262</v>
      </c>
      <c r="F50" s="42"/>
      <c r="G50" s="70"/>
      <c r="H50" s="72" t="s">
        <v>69</v>
      </c>
      <c r="I50" s="22"/>
      <c r="J50" s="22"/>
      <c r="K50" s="54"/>
      <c r="L50" s="43" t="s">
        <v>225</v>
      </c>
      <c r="M50" s="70"/>
      <c r="N50" s="72" t="s">
        <v>71</v>
      </c>
      <c r="O50" s="22"/>
      <c r="P50" s="22"/>
      <c r="Q50" s="54"/>
      <c r="R50" s="43" t="s">
        <v>225</v>
      </c>
      <c r="S50" s="141"/>
      <c r="T50" s="73"/>
    </row>
    <row r="51" spans="1:20" ht="13.5" customHeight="1">
      <c r="A51" s="20">
        <f t="shared" si="1"/>
        <v>89</v>
      </c>
      <c r="B51" s="33"/>
      <c r="C51" s="34"/>
      <c r="D51" s="67"/>
      <c r="E51" s="108" t="s">
        <v>263</v>
      </c>
      <c r="F51" s="42"/>
      <c r="G51" s="70"/>
      <c r="H51" s="72" t="s">
        <v>70</v>
      </c>
      <c r="I51" s="22"/>
      <c r="J51" s="22"/>
      <c r="K51" s="54"/>
      <c r="L51" s="43" t="s">
        <v>225</v>
      </c>
      <c r="M51" s="70"/>
      <c r="N51" s="72" t="s">
        <v>71</v>
      </c>
      <c r="O51" s="22"/>
      <c r="P51" s="22"/>
      <c r="Q51" s="54"/>
      <c r="R51" s="43" t="s">
        <v>225</v>
      </c>
      <c r="S51" s="141"/>
      <c r="T51" s="73"/>
    </row>
    <row r="52" spans="1:20" ht="13.5" customHeight="1">
      <c r="A52" s="20">
        <f t="shared" si="1"/>
        <v>90</v>
      </c>
      <c r="B52" s="33"/>
      <c r="C52" s="34"/>
      <c r="D52" s="67"/>
      <c r="E52" s="108" t="s">
        <v>264</v>
      </c>
      <c r="F52" s="42"/>
      <c r="G52" s="70"/>
      <c r="H52" s="72" t="s">
        <v>70</v>
      </c>
      <c r="I52" s="22"/>
      <c r="J52" s="22"/>
      <c r="K52" s="54"/>
      <c r="L52" s="43" t="s">
        <v>225</v>
      </c>
      <c r="M52" s="70"/>
      <c r="N52" s="72" t="s">
        <v>71</v>
      </c>
      <c r="O52" s="87"/>
      <c r="P52" s="22"/>
      <c r="Q52" s="54"/>
      <c r="R52" s="43" t="s">
        <v>225</v>
      </c>
      <c r="S52" s="141"/>
      <c r="T52" s="73"/>
    </row>
    <row r="53" spans="1:20" ht="13.5" customHeight="1">
      <c r="A53" s="20">
        <f t="shared" si="1"/>
        <v>91</v>
      </c>
      <c r="B53" s="33"/>
      <c r="C53" s="34"/>
      <c r="D53" s="67"/>
      <c r="E53" s="108" t="s">
        <v>68</v>
      </c>
      <c r="F53" s="42"/>
      <c r="G53" s="70"/>
      <c r="H53" s="72" t="s">
        <v>37</v>
      </c>
      <c r="I53" s="22"/>
      <c r="J53" s="22"/>
      <c r="K53" s="54"/>
      <c r="L53" s="43" t="s">
        <v>225</v>
      </c>
      <c r="M53" s="70"/>
      <c r="N53" s="72" t="s">
        <v>230</v>
      </c>
      <c r="O53" s="22"/>
      <c r="P53" s="22"/>
      <c r="Q53" s="54"/>
      <c r="R53" s="43" t="s">
        <v>225</v>
      </c>
      <c r="S53" s="141"/>
      <c r="T53" s="73"/>
    </row>
    <row r="54" spans="1:20" ht="13.5" customHeight="1">
      <c r="A54" s="20">
        <f t="shared" si="1"/>
        <v>92</v>
      </c>
      <c r="B54" s="33"/>
      <c r="C54" s="34"/>
      <c r="D54" s="67"/>
      <c r="E54" s="108" t="s">
        <v>265</v>
      </c>
      <c r="F54" s="42"/>
      <c r="G54" s="70"/>
      <c r="H54" s="72" t="s">
        <v>38</v>
      </c>
      <c r="I54" s="22"/>
      <c r="J54" s="22"/>
      <c r="K54" s="54"/>
      <c r="L54" s="43" t="s">
        <v>225</v>
      </c>
      <c r="M54" s="70"/>
      <c r="N54" s="72" t="s">
        <v>231</v>
      </c>
      <c r="O54" s="22"/>
      <c r="P54" s="22"/>
      <c r="Q54" s="54"/>
      <c r="R54" s="43" t="s">
        <v>225</v>
      </c>
      <c r="S54" s="141"/>
      <c r="T54" s="73"/>
    </row>
    <row r="55" spans="1:20" ht="13.5" customHeight="1">
      <c r="A55" s="20">
        <f t="shared" si="1"/>
        <v>93</v>
      </c>
      <c r="B55" s="33"/>
      <c r="C55" s="34"/>
      <c r="D55" s="67"/>
      <c r="E55" s="8" t="s">
        <v>167</v>
      </c>
      <c r="F55" s="42"/>
      <c r="G55" s="70"/>
      <c r="H55" s="72" t="s">
        <v>66</v>
      </c>
      <c r="I55" s="22"/>
      <c r="J55" s="22"/>
      <c r="K55" s="54"/>
      <c r="L55" s="43" t="s">
        <v>225</v>
      </c>
      <c r="M55" s="70"/>
      <c r="N55" s="72" t="s">
        <v>65</v>
      </c>
      <c r="O55" s="22"/>
      <c r="P55" s="22"/>
      <c r="Q55" s="54"/>
      <c r="R55" s="43" t="s">
        <v>225</v>
      </c>
      <c r="S55" s="141"/>
      <c r="T55" s="73"/>
    </row>
    <row r="56" spans="1:20" ht="3.75" customHeight="1">
      <c r="A56" s="20"/>
      <c r="B56" s="33"/>
      <c r="C56" s="34"/>
      <c r="D56" s="68"/>
      <c r="E56" s="44"/>
      <c r="F56" s="45"/>
      <c r="G56" s="47"/>
      <c r="H56" s="44"/>
      <c r="I56" s="44"/>
      <c r="J56" s="44"/>
      <c r="K56" s="44"/>
      <c r="L56" s="45"/>
      <c r="M56" s="47"/>
      <c r="N56" s="44"/>
      <c r="O56" s="44"/>
      <c r="P56" s="44"/>
      <c r="Q56" s="19"/>
      <c r="R56" s="46"/>
      <c r="S56" s="141"/>
      <c r="T56" s="73"/>
    </row>
    <row r="57" spans="1:20" ht="4.5" customHeight="1">
      <c r="A57" s="20"/>
      <c r="B57" s="8"/>
      <c r="C57" s="48"/>
      <c r="D57" s="61"/>
      <c r="F57" s="33"/>
      <c r="G57" s="33"/>
      <c r="H57" s="49"/>
      <c r="I57" s="49"/>
      <c r="J57" s="49"/>
      <c r="K57" s="33"/>
      <c r="L57" s="33"/>
      <c r="M57" s="33"/>
      <c r="N57" s="33"/>
      <c r="S57" s="141"/>
      <c r="T57" s="73"/>
    </row>
    <row r="58" spans="1:20" ht="48.75" customHeight="1">
      <c r="A58" s="20">
        <f>A55+1</f>
        <v>94</v>
      </c>
      <c r="B58"/>
      <c r="C58"/>
      <c r="E58" s="356" t="s">
        <v>243</v>
      </c>
      <c r="F58" s="356"/>
      <c r="G58" s="356"/>
      <c r="H58" s="356"/>
      <c r="I58" s="356"/>
      <c r="J58" s="356"/>
      <c r="K58" s="356"/>
      <c r="L58" s="356"/>
      <c r="M58" s="356"/>
      <c r="N58" s="356"/>
      <c r="O58" s="356"/>
      <c r="P58" s="356"/>
      <c r="Q58" s="356"/>
      <c r="R58" s="356"/>
      <c r="S58" s="141"/>
      <c r="T58" s="73"/>
    </row>
    <row r="59" spans="1:20" ht="8.25" customHeight="1">
      <c r="A59" s="20"/>
      <c r="B59"/>
      <c r="C59"/>
      <c r="D59"/>
      <c r="F59"/>
      <c r="G59"/>
      <c r="H59"/>
      <c r="I59"/>
      <c r="J59"/>
      <c r="K59"/>
      <c r="L59"/>
      <c r="M59"/>
      <c r="N59"/>
      <c r="O59"/>
      <c r="P59"/>
      <c r="Q59"/>
      <c r="R59"/>
      <c r="S59" s="141"/>
      <c r="T59" s="73"/>
    </row>
    <row r="60" spans="1:20" ht="13.5" customHeight="1">
      <c r="A60" s="20">
        <f>A58+1</f>
        <v>95</v>
      </c>
      <c r="B60" s="50"/>
      <c r="C60" s="22"/>
      <c r="D60" s="62" t="s">
        <v>266</v>
      </c>
      <c r="E60" s="62"/>
      <c r="F60" s="34"/>
      <c r="G60" s="52"/>
      <c r="L60" s="53"/>
      <c r="M60" s="34"/>
      <c r="N60" s="51"/>
      <c r="S60" s="141"/>
      <c r="T60" s="73"/>
    </row>
    <row r="61" spans="1:20" ht="13.5" customHeight="1">
      <c r="A61" s="20">
        <f>A60+1</f>
        <v>96</v>
      </c>
      <c r="E61" s="94" t="s">
        <v>281</v>
      </c>
      <c r="O61" s="22"/>
      <c r="S61" s="141"/>
      <c r="T61" s="73"/>
    </row>
    <row r="62" spans="1:20" ht="13.5" customHeight="1">
      <c r="A62" s="20">
        <f>A61+1</f>
        <v>97</v>
      </c>
      <c r="E62" s="94"/>
      <c r="J62"/>
      <c r="K62"/>
      <c r="L62"/>
      <c r="M62"/>
      <c r="N62"/>
      <c r="O62" s="54"/>
      <c r="R62" s="22" t="s">
        <v>225</v>
      </c>
      <c r="S62" s="141"/>
      <c r="T62" s="73"/>
    </row>
    <row r="63" spans="1:20" ht="13.5" customHeight="1">
      <c r="A63" s="20"/>
      <c r="E63" s="94"/>
      <c r="J63"/>
      <c r="K63"/>
      <c r="L63"/>
      <c r="M63"/>
      <c r="N63"/>
      <c r="O63" s="54"/>
      <c r="R63" s="22"/>
      <c r="S63" s="141"/>
      <c r="T63" s="73"/>
    </row>
    <row r="64" spans="1:20" ht="13.5" customHeight="1">
      <c r="A64" s="20">
        <f>A62+1</f>
        <v>98</v>
      </c>
      <c r="C64" s="358" t="s">
        <v>78</v>
      </c>
      <c r="D64" s="358"/>
      <c r="E64" s="358"/>
      <c r="F64" s="358"/>
      <c r="G64" s="358"/>
      <c r="H64" s="358"/>
      <c r="J64"/>
      <c r="K64"/>
      <c r="L64"/>
      <c r="M64"/>
      <c r="N64"/>
      <c r="O64" s="54"/>
      <c r="R64" s="22"/>
      <c r="S64" s="141"/>
      <c r="T64" s="73"/>
    </row>
    <row r="65" spans="1:20" ht="13.5" customHeight="1">
      <c r="A65" s="20">
        <f>A64+1</f>
        <v>99</v>
      </c>
      <c r="D65" s="354" t="s">
        <v>169</v>
      </c>
      <c r="E65" s="354"/>
      <c r="F65" s="354"/>
      <c r="G65" s="354"/>
      <c r="H65" s="354"/>
      <c r="I65" s="354"/>
      <c r="J65" s="354"/>
      <c r="K65" s="354"/>
      <c r="L65" s="354"/>
      <c r="M65" s="354"/>
      <c r="N65" s="354"/>
      <c r="O65" s="354"/>
      <c r="R65" s="22" t="s">
        <v>225</v>
      </c>
      <c r="T65" s="73"/>
    </row>
    <row r="66" spans="1:20" ht="13.5" customHeight="1">
      <c r="A66" s="20">
        <f>A65+1</f>
        <v>100</v>
      </c>
      <c r="D66" s="243"/>
      <c r="E66" s="51" t="s">
        <v>171</v>
      </c>
      <c r="F66" s="243"/>
      <c r="G66" s="243"/>
      <c r="H66" s="243"/>
      <c r="I66" s="243"/>
      <c r="J66" s="243"/>
      <c r="K66" s="243"/>
      <c r="L66" s="243"/>
      <c r="M66" s="243"/>
      <c r="N66" s="243"/>
      <c r="O66" s="244"/>
      <c r="R66" s="22"/>
      <c r="S66" s="141"/>
      <c r="T66" s="73"/>
    </row>
    <row r="67" spans="1:20" ht="13.5" customHeight="1">
      <c r="A67" s="20">
        <f>A66+1</f>
        <v>101</v>
      </c>
      <c r="D67" s="243"/>
      <c r="E67" s="51" t="s">
        <v>170</v>
      </c>
      <c r="F67" s="243"/>
      <c r="G67" s="243"/>
      <c r="H67" s="243"/>
      <c r="I67" s="243"/>
      <c r="J67" s="243"/>
      <c r="K67" s="243"/>
      <c r="L67" s="243"/>
      <c r="M67" s="243"/>
      <c r="N67" s="243"/>
      <c r="O67" s="244"/>
      <c r="R67" s="22"/>
      <c r="S67" s="141"/>
      <c r="T67" s="73"/>
    </row>
    <row r="68" spans="3:20" ht="8.25" customHeight="1">
      <c r="C68"/>
      <c r="D68"/>
      <c r="E68"/>
      <c r="F68"/>
      <c r="G68"/>
      <c r="H68"/>
      <c r="I68"/>
      <c r="J68"/>
      <c r="K68"/>
      <c r="L68"/>
      <c r="M68"/>
      <c r="N68"/>
      <c r="O68" s="73"/>
      <c r="P68"/>
      <c r="Q68"/>
      <c r="R68"/>
      <c r="S68" s="141"/>
      <c r="T68" s="73"/>
    </row>
    <row r="69" spans="1:20" ht="13.5" customHeight="1">
      <c r="A69" s="20">
        <f>A67+1</f>
        <v>102</v>
      </c>
      <c r="C69"/>
      <c r="D69" s="99" t="s">
        <v>267</v>
      </c>
      <c r="E69"/>
      <c r="F69"/>
      <c r="G69"/>
      <c r="H69"/>
      <c r="I69"/>
      <c r="J69"/>
      <c r="K69"/>
      <c r="L69"/>
      <c r="M69"/>
      <c r="N69"/>
      <c r="O69" s="73"/>
      <c r="P69"/>
      <c r="Q69"/>
      <c r="R69"/>
      <c r="S69" s="141"/>
      <c r="T69" s="73"/>
    </row>
    <row r="70" spans="1:20" ht="13.5" customHeight="1">
      <c r="A70" s="20">
        <f>A69+1</f>
        <v>103</v>
      </c>
      <c r="B70" s="8"/>
      <c r="C70"/>
      <c r="D70" s="357"/>
      <c r="E70" s="357"/>
      <c r="F70" s="357"/>
      <c r="G70" s="357"/>
      <c r="H70" s="357"/>
      <c r="I70" s="357"/>
      <c r="J70" s="357"/>
      <c r="K70" s="357"/>
      <c r="L70" s="357"/>
      <c r="M70" s="357"/>
      <c r="N70" s="357"/>
      <c r="O70" s="357"/>
      <c r="P70" s="357"/>
      <c r="Q70" s="357"/>
      <c r="R70" s="357"/>
      <c r="S70" s="141"/>
      <c r="T70" s="73"/>
    </row>
    <row r="71" spans="2:20" ht="6" customHeight="1">
      <c r="B71" s="8"/>
      <c r="C71"/>
      <c r="D71"/>
      <c r="E71"/>
      <c r="F71"/>
      <c r="G71"/>
      <c r="H71"/>
      <c r="I71"/>
      <c r="J71"/>
      <c r="K71"/>
      <c r="L71"/>
      <c r="M71"/>
      <c r="N71"/>
      <c r="O71"/>
      <c r="P71"/>
      <c r="Q71"/>
      <c r="R71"/>
      <c r="S71" s="141"/>
      <c r="T71" s="73"/>
    </row>
    <row r="72" spans="1:20" ht="13.5" customHeight="1">
      <c r="A72" s="20">
        <f>A70+1</f>
        <v>104</v>
      </c>
      <c r="B72" s="8"/>
      <c r="C72"/>
      <c r="D72" s="357"/>
      <c r="E72" s="357"/>
      <c r="F72" s="357"/>
      <c r="G72" s="357"/>
      <c r="H72" s="357"/>
      <c r="I72" s="357"/>
      <c r="J72" s="357"/>
      <c r="K72" s="357"/>
      <c r="L72" s="357"/>
      <c r="M72" s="357"/>
      <c r="N72" s="357"/>
      <c r="O72" s="357"/>
      <c r="P72" s="357"/>
      <c r="Q72" s="357"/>
      <c r="R72" s="357"/>
      <c r="S72" s="141"/>
      <c r="T72" s="73"/>
    </row>
    <row r="73" spans="1:20" ht="13.5" customHeight="1">
      <c r="A73" s="20"/>
      <c r="B73" s="8"/>
      <c r="S73" s="141"/>
      <c r="T73" s="73"/>
    </row>
    <row r="74" spans="1:20" ht="13.5" customHeight="1">
      <c r="A74" s="20"/>
      <c r="B74" s="8"/>
      <c r="S74" s="141"/>
      <c r="T74" s="73"/>
    </row>
    <row r="75" spans="19:20" ht="12">
      <c r="S75" s="141"/>
      <c r="T75" s="73"/>
    </row>
    <row r="76" spans="19:20" ht="12">
      <c r="S76" s="141"/>
      <c r="T76" s="73"/>
    </row>
    <row r="77" spans="19:20" ht="12">
      <c r="S77" s="141"/>
      <c r="T77" s="73"/>
    </row>
    <row r="78" spans="19:20" ht="12">
      <c r="S78" s="141"/>
      <c r="T78" s="73"/>
    </row>
    <row r="79" spans="19:20" ht="12">
      <c r="S79" s="141"/>
      <c r="T79" s="73"/>
    </row>
    <row r="80" spans="19:20" ht="12">
      <c r="S80" s="141"/>
      <c r="T80" s="73"/>
    </row>
    <row r="81" spans="19:20" ht="12">
      <c r="S81" s="141"/>
      <c r="T81" s="73"/>
    </row>
    <row r="82" spans="19:20" ht="12">
      <c r="S82" s="141"/>
      <c r="T82" s="73"/>
    </row>
    <row r="83" spans="19:20" ht="12">
      <c r="S83" s="141"/>
      <c r="T83" s="73"/>
    </row>
    <row r="84" spans="19:20" ht="12">
      <c r="S84" s="141"/>
      <c r="T84" s="73"/>
    </row>
    <row r="85" spans="19:20" ht="12">
      <c r="S85" s="141"/>
      <c r="T85" s="73"/>
    </row>
    <row r="86" spans="19:20" ht="12">
      <c r="S86" s="141"/>
      <c r="T86" s="73"/>
    </row>
    <row r="87" spans="19:20" ht="12">
      <c r="S87" s="141"/>
      <c r="T87" s="73"/>
    </row>
    <row r="88" spans="19:20" ht="12">
      <c r="S88" s="141"/>
      <c r="T88" s="73"/>
    </row>
    <row r="89" spans="19:20" ht="12">
      <c r="S89" s="141"/>
      <c r="T89" s="73"/>
    </row>
    <row r="90" spans="19:20" ht="12">
      <c r="S90" s="141"/>
      <c r="T90" s="73"/>
    </row>
    <row r="91" spans="19:20" ht="12">
      <c r="S91" s="141"/>
      <c r="T91" s="73"/>
    </row>
    <row r="92" spans="19:20" ht="12">
      <c r="S92" s="141"/>
      <c r="T92" s="73"/>
    </row>
    <row r="93" spans="19:20" ht="12">
      <c r="S93" s="141"/>
      <c r="T93" s="73"/>
    </row>
    <row r="94" spans="19:20" ht="12">
      <c r="S94" s="141"/>
      <c r="T94" s="73"/>
    </row>
    <row r="95" spans="19:20" ht="12">
      <c r="S95" s="141"/>
      <c r="T95" s="73"/>
    </row>
    <row r="96" spans="19:20" ht="12">
      <c r="S96" s="141"/>
      <c r="T96" s="73"/>
    </row>
    <row r="97" spans="19:20" ht="12">
      <c r="S97" s="141"/>
      <c r="T97" s="73"/>
    </row>
    <row r="98" spans="19:20" ht="12">
      <c r="S98" s="141"/>
      <c r="T98" s="73"/>
    </row>
    <row r="99" spans="19:20" ht="12">
      <c r="S99" s="141"/>
      <c r="T99" s="73"/>
    </row>
    <row r="100" spans="19:20" ht="12">
      <c r="S100" s="141"/>
      <c r="T100" s="73"/>
    </row>
    <row r="101" spans="19:20" ht="12">
      <c r="S101" s="141"/>
      <c r="T101" s="73"/>
    </row>
    <row r="102" spans="19:20" ht="12">
      <c r="S102" s="141"/>
      <c r="T102" s="73"/>
    </row>
    <row r="103" spans="19:20" ht="12">
      <c r="S103" s="141"/>
      <c r="T103" s="73"/>
    </row>
    <row r="104" spans="19:20" ht="12">
      <c r="S104" s="141"/>
      <c r="T104" s="73"/>
    </row>
    <row r="105" spans="19:20" ht="12">
      <c r="S105" s="141"/>
      <c r="T105" s="73"/>
    </row>
    <row r="106" spans="19:20" ht="12">
      <c r="S106" s="141"/>
      <c r="T106" s="73"/>
    </row>
    <row r="107" spans="19:20" ht="12">
      <c r="S107" s="141"/>
      <c r="T107" s="73"/>
    </row>
    <row r="108" spans="19:20" ht="12">
      <c r="S108" s="141"/>
      <c r="T108" s="73"/>
    </row>
    <row r="109" spans="19:20" ht="12">
      <c r="S109" s="141"/>
      <c r="T109" s="73"/>
    </row>
    <row r="110" spans="19:20" ht="12">
      <c r="S110" s="141"/>
      <c r="T110" s="73"/>
    </row>
    <row r="111" spans="19:20" ht="12">
      <c r="S111" s="141"/>
      <c r="T111" s="73"/>
    </row>
    <row r="112" spans="19:20" ht="12">
      <c r="S112" s="141"/>
      <c r="T112" s="73"/>
    </row>
    <row r="113" spans="19:20" ht="12">
      <c r="S113" s="141"/>
      <c r="T113" s="73"/>
    </row>
    <row r="114" spans="19:20" ht="12">
      <c r="S114" s="141"/>
      <c r="T114" s="73"/>
    </row>
    <row r="115" spans="19:20" ht="12">
      <c r="S115" s="141"/>
      <c r="T115" s="73"/>
    </row>
    <row r="116" spans="19:20" ht="12">
      <c r="S116" s="141"/>
      <c r="T116" s="73"/>
    </row>
    <row r="117" spans="19:20" ht="12">
      <c r="S117" s="141"/>
      <c r="T117" s="73"/>
    </row>
    <row r="118" spans="19:20" ht="12">
      <c r="S118" s="141"/>
      <c r="T118" s="73"/>
    </row>
    <row r="119" spans="19:20" ht="12">
      <c r="S119" s="141"/>
      <c r="T119" s="73"/>
    </row>
    <row r="120" spans="19:20" ht="12">
      <c r="S120" s="141"/>
      <c r="T120" s="73"/>
    </row>
    <row r="121" spans="19:20" ht="12">
      <c r="S121" s="141"/>
      <c r="T121" s="73"/>
    </row>
    <row r="122" spans="19:20" ht="12">
      <c r="S122" s="141"/>
      <c r="T122" s="73"/>
    </row>
    <row r="123" spans="19:20" ht="12">
      <c r="S123" s="141"/>
      <c r="T123" s="73"/>
    </row>
    <row r="124" spans="19:20" ht="12">
      <c r="S124" s="141"/>
      <c r="T124" s="73"/>
    </row>
    <row r="125" spans="19:20" ht="12">
      <c r="S125" s="141"/>
      <c r="T125" s="73"/>
    </row>
    <row r="126" spans="19:20" ht="12">
      <c r="S126" s="141"/>
      <c r="T126" s="73"/>
    </row>
    <row r="127" spans="19:20" ht="12">
      <c r="S127" s="141"/>
      <c r="T127" s="73"/>
    </row>
    <row r="128" spans="19:20" ht="12">
      <c r="S128" s="141"/>
      <c r="T128" s="73"/>
    </row>
    <row r="129" spans="19:20" ht="12">
      <c r="S129" s="141"/>
      <c r="T129" s="73"/>
    </row>
    <row r="130" spans="19:20" ht="12">
      <c r="S130" s="141"/>
      <c r="T130" s="73"/>
    </row>
    <row r="131" spans="19:20" ht="12">
      <c r="S131" s="141"/>
      <c r="T131" s="73"/>
    </row>
    <row r="132" spans="19:20" ht="12">
      <c r="S132" s="141"/>
      <c r="T132" s="73"/>
    </row>
    <row r="133" spans="19:20" ht="12">
      <c r="S133" s="141"/>
      <c r="T133" s="73"/>
    </row>
    <row r="134" spans="19:20" ht="12">
      <c r="S134" s="141"/>
      <c r="T134" s="73"/>
    </row>
    <row r="135" spans="19:20" ht="12">
      <c r="S135" s="141"/>
      <c r="T135" s="73"/>
    </row>
    <row r="136" spans="19:20" ht="12">
      <c r="S136" s="141"/>
      <c r="T136" s="73"/>
    </row>
    <row r="137" spans="19:20" ht="12">
      <c r="S137" s="141"/>
      <c r="T137" s="73"/>
    </row>
    <row r="138" spans="19:20" ht="12">
      <c r="S138" s="141"/>
      <c r="T138" s="73"/>
    </row>
    <row r="139" spans="19:20" ht="12">
      <c r="S139" s="141"/>
      <c r="T139" s="73"/>
    </row>
    <row r="140" spans="19:20" ht="12">
      <c r="S140" s="141"/>
      <c r="T140" s="73"/>
    </row>
    <row r="141" spans="19:20" ht="12">
      <c r="S141" s="141"/>
      <c r="T141" s="73"/>
    </row>
    <row r="142" spans="19:20" ht="12">
      <c r="S142" s="141"/>
      <c r="T142" s="73"/>
    </row>
    <row r="143" spans="19:20" ht="12">
      <c r="S143" s="141"/>
      <c r="T143" s="73"/>
    </row>
    <row r="144" spans="19:20" ht="12">
      <c r="S144" s="141"/>
      <c r="T144" s="73"/>
    </row>
    <row r="145" spans="19:20" ht="12">
      <c r="S145" s="141"/>
      <c r="T145" s="73"/>
    </row>
    <row r="146" spans="19:20" ht="12">
      <c r="S146" s="141"/>
      <c r="T146" s="73"/>
    </row>
    <row r="147" spans="19:20" ht="12">
      <c r="S147" s="141"/>
      <c r="T147" s="73"/>
    </row>
    <row r="148" spans="19:20" ht="12">
      <c r="S148" s="141"/>
      <c r="T148" s="73"/>
    </row>
    <row r="149" spans="19:20" ht="12">
      <c r="S149" s="141"/>
      <c r="T149" s="73"/>
    </row>
    <row r="150" spans="19:20" ht="12">
      <c r="S150" s="141"/>
      <c r="T150" s="73"/>
    </row>
    <row r="151" spans="19:20" ht="12">
      <c r="S151" s="141"/>
      <c r="T151" s="73"/>
    </row>
    <row r="152" spans="19:20" ht="12">
      <c r="S152" s="141"/>
      <c r="T152" s="73"/>
    </row>
    <row r="153" spans="19:20" ht="12">
      <c r="S153" s="141"/>
      <c r="T153" s="73"/>
    </row>
    <row r="154" spans="19:20" ht="12">
      <c r="S154" s="141"/>
      <c r="T154" s="73"/>
    </row>
    <row r="155" spans="19:20" ht="12">
      <c r="S155" s="141"/>
      <c r="T155" s="73"/>
    </row>
    <row r="156" spans="19:20" ht="12">
      <c r="S156" s="141"/>
      <c r="T156" s="73"/>
    </row>
    <row r="157" spans="19:20" ht="12">
      <c r="S157" s="141"/>
      <c r="T157" s="73"/>
    </row>
    <row r="158" spans="19:20" ht="12">
      <c r="S158" s="141"/>
      <c r="T158" s="73"/>
    </row>
    <row r="159" spans="19:20" ht="12">
      <c r="S159" s="141"/>
      <c r="T159" s="73"/>
    </row>
    <row r="160" spans="19:20" ht="12">
      <c r="S160" s="141"/>
      <c r="T160" s="73"/>
    </row>
    <row r="161" spans="19:20" ht="12">
      <c r="S161" s="141"/>
      <c r="T161" s="73"/>
    </row>
    <row r="162" spans="19:20" ht="12">
      <c r="S162" s="141"/>
      <c r="T162" s="73"/>
    </row>
    <row r="163" spans="19:20" ht="12">
      <c r="S163" s="141"/>
      <c r="T163" s="73"/>
    </row>
    <row r="164" spans="19:20" ht="12">
      <c r="S164" s="141"/>
      <c r="T164" s="73"/>
    </row>
    <row r="165" spans="19:20" ht="12">
      <c r="S165" s="141"/>
      <c r="T165" s="73"/>
    </row>
    <row r="166" spans="19:20" ht="12">
      <c r="S166" s="141"/>
      <c r="T166" s="73"/>
    </row>
    <row r="167" spans="19:20" ht="12">
      <c r="S167" s="141"/>
      <c r="T167" s="73"/>
    </row>
    <row r="168" spans="19:20" ht="12">
      <c r="S168" s="141"/>
      <c r="T168" s="73"/>
    </row>
    <row r="169" spans="19:20" ht="12">
      <c r="S169" s="141"/>
      <c r="T169" s="73"/>
    </row>
    <row r="170" spans="19:20" ht="12">
      <c r="S170" s="141"/>
      <c r="T170" s="73"/>
    </row>
    <row r="171" spans="19:20" ht="12">
      <c r="S171" s="141"/>
      <c r="T171" s="73"/>
    </row>
    <row r="172" spans="19:20" ht="12">
      <c r="S172" s="141"/>
      <c r="T172" s="73"/>
    </row>
    <row r="173" spans="19:20" ht="12">
      <c r="S173" s="141"/>
      <c r="T173" s="73"/>
    </row>
    <row r="174" spans="19:20" ht="12">
      <c r="S174" s="141"/>
      <c r="T174" s="73"/>
    </row>
    <row r="175" spans="19:20" ht="12">
      <c r="S175" s="141"/>
      <c r="T175" s="73"/>
    </row>
    <row r="176" spans="19:20" ht="12">
      <c r="S176" s="141"/>
      <c r="T176" s="73"/>
    </row>
    <row r="177" spans="19:20" ht="12">
      <c r="S177" s="141"/>
      <c r="T177" s="73"/>
    </row>
    <row r="178" spans="19:20" ht="12">
      <c r="S178" s="141"/>
      <c r="T178" s="73"/>
    </row>
    <row r="179" spans="19:20" ht="12">
      <c r="S179" s="141"/>
      <c r="T179" s="73"/>
    </row>
    <row r="180" spans="19:20" ht="12">
      <c r="S180" s="141"/>
      <c r="T180" s="73"/>
    </row>
    <row r="181" spans="19:20" ht="12">
      <c r="S181" s="141"/>
      <c r="T181" s="73"/>
    </row>
    <row r="182" spans="19:20" ht="12">
      <c r="S182" s="141"/>
      <c r="T182" s="73"/>
    </row>
    <row r="183" spans="19:20" ht="12">
      <c r="S183" s="141"/>
      <c r="T183" s="73"/>
    </row>
    <row r="184" spans="19:20" ht="12">
      <c r="S184" s="141"/>
      <c r="T184" s="73"/>
    </row>
    <row r="185" spans="19:20" ht="12">
      <c r="S185" s="141"/>
      <c r="T185" s="73"/>
    </row>
    <row r="186" spans="19:20" ht="12">
      <c r="S186" s="141"/>
      <c r="T186" s="73"/>
    </row>
    <row r="187" spans="19:20" ht="12">
      <c r="S187" s="141"/>
      <c r="T187" s="73"/>
    </row>
    <row r="188" spans="19:20" ht="12">
      <c r="S188" s="141"/>
      <c r="T188" s="73"/>
    </row>
    <row r="189" spans="19:20" ht="12">
      <c r="S189" s="141"/>
      <c r="T189" s="73"/>
    </row>
    <row r="190" spans="19:20" ht="12">
      <c r="S190" s="141"/>
      <c r="T190" s="73"/>
    </row>
    <row r="191" spans="19:20" ht="12">
      <c r="S191" s="141"/>
      <c r="T191" s="73"/>
    </row>
    <row r="192" spans="19:20" ht="12">
      <c r="S192" s="141"/>
      <c r="T192" s="73"/>
    </row>
    <row r="193" spans="19:20" ht="12">
      <c r="S193" s="141"/>
      <c r="T193" s="73"/>
    </row>
    <row r="194" spans="19:20" ht="12">
      <c r="S194" s="141"/>
      <c r="T194" s="73"/>
    </row>
    <row r="195" spans="19:20" ht="12">
      <c r="S195" s="141"/>
      <c r="T195" s="73"/>
    </row>
    <row r="196" spans="19:20" ht="12">
      <c r="S196" s="141"/>
      <c r="T196" s="73"/>
    </row>
    <row r="197" spans="19:20" ht="12">
      <c r="S197" s="141"/>
      <c r="T197" s="73"/>
    </row>
    <row r="198" spans="19:20" ht="12">
      <c r="S198" s="141"/>
      <c r="T198" s="73"/>
    </row>
    <row r="199" spans="19:20" ht="12">
      <c r="S199" s="141"/>
      <c r="T199" s="73"/>
    </row>
    <row r="200" spans="19:20" ht="12">
      <c r="S200" s="141"/>
      <c r="T200" s="73"/>
    </row>
    <row r="201" spans="19:20" ht="12">
      <c r="S201" s="141"/>
      <c r="T201" s="73"/>
    </row>
    <row r="202" spans="19:20" ht="12">
      <c r="S202" s="141"/>
      <c r="T202" s="73"/>
    </row>
    <row r="203" spans="19:20" ht="12">
      <c r="S203" s="141"/>
      <c r="T203" s="73"/>
    </row>
    <row r="204" spans="19:20" ht="12">
      <c r="S204" s="141"/>
      <c r="T204" s="73"/>
    </row>
    <row r="205" spans="19:20" ht="12">
      <c r="S205" s="141"/>
      <c r="T205" s="73"/>
    </row>
    <row r="206" spans="19:20" ht="12">
      <c r="S206" s="141"/>
      <c r="T206" s="73"/>
    </row>
    <row r="207" spans="19:20" ht="12">
      <c r="S207" s="141"/>
      <c r="T207" s="73"/>
    </row>
    <row r="208" spans="19:20" ht="12">
      <c r="S208" s="141"/>
      <c r="T208" s="73"/>
    </row>
    <row r="209" spans="19:20" ht="12">
      <c r="S209" s="141"/>
      <c r="T209" s="73"/>
    </row>
    <row r="210" spans="19:20" ht="12">
      <c r="S210" s="141"/>
      <c r="T210" s="73"/>
    </row>
    <row r="211" spans="19:20" ht="12">
      <c r="S211" s="141"/>
      <c r="T211" s="73"/>
    </row>
    <row r="212" spans="19:20" ht="12">
      <c r="S212" s="141"/>
      <c r="T212" s="73"/>
    </row>
    <row r="213" spans="19:20" ht="12">
      <c r="S213" s="141"/>
      <c r="T213" s="73"/>
    </row>
    <row r="214" spans="19:20" ht="12">
      <c r="S214" s="141"/>
      <c r="T214" s="73"/>
    </row>
    <row r="215" spans="19:20" ht="12">
      <c r="S215" s="141"/>
      <c r="T215" s="73"/>
    </row>
  </sheetData>
  <sheetProtection password="E711" sheet="1" objects="1" scenarios="1"/>
  <mergeCells count="12">
    <mergeCell ref="E58:R58"/>
    <mergeCell ref="D65:O65"/>
    <mergeCell ref="D70:R70"/>
    <mergeCell ref="D72:R72"/>
    <mergeCell ref="C64:H64"/>
    <mergeCell ref="G8:K8"/>
    <mergeCell ref="O8:R8"/>
    <mergeCell ref="M8:N8"/>
    <mergeCell ref="Q26:R26"/>
    <mergeCell ref="D23:Q23"/>
    <mergeCell ref="D22:Q22"/>
    <mergeCell ref="D21:Q21"/>
  </mergeCells>
  <printOptions/>
  <pageMargins left="0.5905511811023623" right="0.5905511811023623" top="0.3937007874015748" bottom="0.5905511811023623" header="0.5118110236220472" footer="0.31496062992125984"/>
  <pageSetup fitToHeight="1" fitToWidth="1" orientation="portrait" paperSize="9" scale="93" r:id="rId3"/>
  <headerFooter alignWithMargins="0">
    <oddFooter>&amp;L&amp;6&amp;F/&amp;A/&amp;D/&amp;T</odd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S45"/>
  <sheetViews>
    <sheetView showZeros="0" zoomScalePageLayoutView="0" workbookViewId="0" topLeftCell="A1">
      <selection activeCell="A1" sqref="A1"/>
    </sheetView>
  </sheetViews>
  <sheetFormatPr defaultColWidth="11.625" defaultRowHeight="12"/>
  <cols>
    <col min="1" max="1" width="3.625" style="326" customWidth="1"/>
    <col min="2" max="2" width="8.125" style="249" customWidth="1"/>
    <col min="3" max="3" width="11.375" style="249" customWidth="1"/>
    <col min="4" max="4" width="7.625" style="249" customWidth="1"/>
    <col min="5" max="5" width="9.00390625" style="249" customWidth="1"/>
    <col min="6" max="6" width="22.625" style="249" customWidth="1"/>
    <col min="7" max="7" width="10.00390625" style="249" customWidth="1"/>
    <col min="8" max="8" width="7.75390625" style="249" customWidth="1"/>
    <col min="9" max="12" width="6.375" style="249" customWidth="1"/>
    <col min="13" max="13" width="4.75390625" style="249" hidden="1" customWidth="1"/>
    <col min="14" max="19" width="11.375" style="249" hidden="1" customWidth="1"/>
    <col min="20" max="22" width="11.625" style="249" hidden="1" customWidth="1"/>
    <col min="23" max="16384" width="11.625" style="249" customWidth="1"/>
  </cols>
  <sheetData>
    <row r="1" spans="1:16" ht="13.5">
      <c r="A1" s="51"/>
      <c r="B1" s="245" t="s">
        <v>235</v>
      </c>
      <c r="C1" s="246"/>
      <c r="D1" s="247"/>
      <c r="E1" s="246"/>
      <c r="F1" s="246"/>
      <c r="G1" s="246"/>
      <c r="H1" s="246"/>
      <c r="I1" s="33"/>
      <c r="J1" s="246"/>
      <c r="K1" s="33"/>
      <c r="L1" s="248" t="s">
        <v>349</v>
      </c>
      <c r="M1" s="33"/>
      <c r="N1" s="33"/>
      <c r="P1" s="5"/>
    </row>
    <row r="2" spans="1:16" ht="13.5">
      <c r="A2" s="51"/>
      <c r="B2" s="245" t="s">
        <v>236</v>
      </c>
      <c r="C2" s="246"/>
      <c r="D2" s="247"/>
      <c r="E2" s="246"/>
      <c r="F2" s="246"/>
      <c r="G2" s="246"/>
      <c r="H2" s="246"/>
      <c r="I2" s="246"/>
      <c r="J2" s="246"/>
      <c r="K2" s="246"/>
      <c r="L2" s="33"/>
      <c r="M2" s="33"/>
      <c r="N2" s="33"/>
      <c r="O2" s="33"/>
      <c r="P2" s="5"/>
    </row>
    <row r="3" spans="1:16" ht="3.75" customHeight="1">
      <c r="A3" s="250"/>
      <c r="B3" s="251"/>
      <c r="C3" s="251"/>
      <c r="D3" s="252"/>
      <c r="E3" s="251"/>
      <c r="F3" s="251"/>
      <c r="G3" s="251"/>
      <c r="H3" s="251"/>
      <c r="I3" s="251"/>
      <c r="J3" s="251"/>
      <c r="K3" s="251"/>
      <c r="L3" s="44"/>
      <c r="M3" s="34"/>
      <c r="N3" s="34"/>
      <c r="O3" s="253"/>
      <c r="P3" s="5"/>
    </row>
    <row r="4" spans="1:16" ht="9.75" customHeight="1">
      <c r="A4" s="254"/>
      <c r="B4" s="255"/>
      <c r="C4" s="255"/>
      <c r="D4" s="256"/>
      <c r="E4" s="255"/>
      <c r="F4" s="255"/>
      <c r="G4" s="255"/>
      <c r="H4" s="255"/>
      <c r="I4" s="255"/>
      <c r="J4" s="255"/>
      <c r="K4" s="255"/>
      <c r="L4" s="257" t="str">
        <f>'Demande SS'!M4</f>
        <v>Justificatif SS MINERGIE® NachweisSSVers2016, à utiliser jusqu'au 31.12.2016 au plus tard.</v>
      </c>
      <c r="M4" s="34"/>
      <c r="N4" s="34"/>
      <c r="O4" s="258"/>
      <c r="P4" s="5"/>
    </row>
    <row r="5" spans="1:16" ht="9.75" customHeight="1">
      <c r="A5" s="254"/>
      <c r="B5" s="255"/>
      <c r="C5" s="255"/>
      <c r="D5" s="256"/>
      <c r="E5" s="255"/>
      <c r="F5" s="255"/>
      <c r="G5" s="255"/>
      <c r="H5" s="255"/>
      <c r="I5" s="255"/>
      <c r="J5" s="255"/>
      <c r="K5" s="255"/>
      <c r="L5" s="33"/>
      <c r="M5" s="33"/>
      <c r="N5" s="33"/>
      <c r="O5" s="259"/>
      <c r="P5" s="5"/>
    </row>
    <row r="6" spans="1:16" ht="23.25" customHeight="1">
      <c r="A6" s="254"/>
      <c r="B6" s="260" t="s">
        <v>117</v>
      </c>
      <c r="C6" s="255"/>
      <c r="D6" s="256"/>
      <c r="E6" s="255"/>
      <c r="F6" s="255"/>
      <c r="G6" s="255"/>
      <c r="H6" s="255"/>
      <c r="I6" s="255"/>
      <c r="J6" s="255"/>
      <c r="K6" s="255"/>
      <c r="L6" s="33"/>
      <c r="M6" s="33"/>
      <c r="N6" s="33"/>
      <c r="O6" s="259"/>
      <c r="P6" s="5"/>
    </row>
    <row r="7" spans="1:16" s="30" customFormat="1" ht="23.25" customHeight="1">
      <c r="A7" s="254"/>
      <c r="B7" s="260" t="s">
        <v>118</v>
      </c>
      <c r="C7" s="255"/>
      <c r="D7" s="256"/>
      <c r="E7" s="255"/>
      <c r="F7" s="255"/>
      <c r="G7" s="255"/>
      <c r="H7" s="255"/>
      <c r="I7" s="255"/>
      <c r="J7" s="255"/>
      <c r="K7" s="255"/>
      <c r="L7" s="33"/>
      <c r="M7" s="33"/>
      <c r="N7" s="33"/>
      <c r="O7" s="261"/>
      <c r="P7" s="8"/>
    </row>
    <row r="8" spans="1:16" ht="3.75" customHeight="1">
      <c r="A8" s="254"/>
      <c r="B8" s="255"/>
      <c r="C8" s="255"/>
      <c r="D8" s="256"/>
      <c r="E8" s="255"/>
      <c r="F8" s="255"/>
      <c r="G8" s="255"/>
      <c r="H8" s="255"/>
      <c r="I8" s="255"/>
      <c r="J8" s="255"/>
      <c r="K8" s="255"/>
      <c r="L8" s="33"/>
      <c r="M8" s="33"/>
      <c r="N8" s="33"/>
      <c r="O8" s="259"/>
      <c r="P8" s="5"/>
    </row>
    <row r="9" spans="1:16" ht="13.5" customHeight="1">
      <c r="A9" s="262"/>
      <c r="B9" s="55" t="s">
        <v>350</v>
      </c>
      <c r="C9" s="263" t="str">
        <f>IF('Demande SS'!E9="","  ",'Demande SS'!E9)</f>
        <v>  </v>
      </c>
      <c r="D9" s="263"/>
      <c r="E9" s="264" t="s">
        <v>323</v>
      </c>
      <c r="F9" s="263" t="str">
        <f>IF('Demande SS'!E10="","  ",'Demande SS'!E10)</f>
        <v>  </v>
      </c>
      <c r="G9" s="264" t="s">
        <v>324</v>
      </c>
      <c r="H9" s="263" t="str">
        <f>IF('Demande SS'!E11="","  ",'Demande SS'!E11)</f>
        <v>  </v>
      </c>
      <c r="I9" s="377" t="str">
        <f>IF('Demande SS'!H11="","  ",'Demande SS'!H11)</f>
        <v>  </v>
      </c>
      <c r="J9" s="377"/>
      <c r="K9" s="377"/>
      <c r="L9" s="377"/>
      <c r="P9" s="5"/>
    </row>
    <row r="10" ht="12.75"/>
    <row r="11" spans="1:15" ht="6" customHeight="1">
      <c r="A11" s="265"/>
      <c r="B11" s="266"/>
      <c r="C11" s="266"/>
      <c r="D11" s="266"/>
      <c r="E11" s="266"/>
      <c r="F11" s="266"/>
      <c r="G11" s="266"/>
      <c r="H11" s="266"/>
      <c r="I11" s="266"/>
      <c r="J11" s="266"/>
      <c r="K11" s="266"/>
      <c r="L11" s="266"/>
      <c r="M11" s="266"/>
      <c r="N11" s="267"/>
      <c r="O11" s="267"/>
    </row>
    <row r="12" spans="1:15" ht="24.75" customHeight="1">
      <c r="A12" s="268"/>
      <c r="B12" s="378" t="s">
        <v>104</v>
      </c>
      <c r="C12" s="378"/>
      <c r="D12" s="378"/>
      <c r="E12" s="378"/>
      <c r="F12" s="378"/>
      <c r="G12" s="378"/>
      <c r="H12" s="378"/>
      <c r="I12" s="378"/>
      <c r="J12" s="378"/>
      <c r="K12" s="378"/>
      <c r="L12" s="378"/>
      <c r="M12" s="378"/>
      <c r="N12" s="269"/>
      <c r="O12" s="267"/>
    </row>
    <row r="13" spans="1:15" ht="15" customHeight="1">
      <c r="A13" s="268"/>
      <c r="B13" s="330" t="s">
        <v>105</v>
      </c>
      <c r="C13" s="330"/>
      <c r="D13" s="330"/>
      <c r="E13" s="330"/>
      <c r="F13" s="330"/>
      <c r="G13" s="330"/>
      <c r="H13" s="330"/>
      <c r="I13" s="330"/>
      <c r="J13" s="330"/>
      <c r="K13" s="330"/>
      <c r="L13" s="330"/>
      <c r="M13" s="331"/>
      <c r="N13" s="269"/>
      <c r="O13" s="267"/>
    </row>
    <row r="14" spans="1:15" ht="15" customHeight="1">
      <c r="A14" s="268"/>
      <c r="B14" s="330" t="s">
        <v>106</v>
      </c>
      <c r="C14" s="330"/>
      <c r="D14" s="330"/>
      <c r="E14" s="330"/>
      <c r="F14" s="330"/>
      <c r="G14" s="330"/>
      <c r="H14" s="330"/>
      <c r="I14" s="330"/>
      <c r="J14" s="330"/>
      <c r="K14" s="330"/>
      <c r="L14" s="330"/>
      <c r="M14" s="331"/>
      <c r="N14" s="269"/>
      <c r="O14" s="267"/>
    </row>
    <row r="15" spans="1:15" ht="7.5" customHeight="1">
      <c r="A15" s="268"/>
      <c r="B15" s="270"/>
      <c r="C15" s="270"/>
      <c r="D15" s="270"/>
      <c r="E15" s="270"/>
      <c r="F15" s="270"/>
      <c r="G15" s="270"/>
      <c r="H15" s="270"/>
      <c r="I15" s="270"/>
      <c r="J15" s="270"/>
      <c r="K15" s="270"/>
      <c r="L15" s="270"/>
      <c r="M15" s="270"/>
      <c r="N15" s="269"/>
      <c r="O15" s="267"/>
    </row>
    <row r="16" spans="1:15" ht="18" customHeight="1">
      <c r="A16" s="268"/>
      <c r="B16" s="359" t="s">
        <v>112</v>
      </c>
      <c r="C16" s="359"/>
      <c r="D16" s="359"/>
      <c r="E16" s="359"/>
      <c r="F16" s="359"/>
      <c r="G16" s="359"/>
      <c r="H16" s="359"/>
      <c r="I16" s="359"/>
      <c r="J16" s="359"/>
      <c r="K16" s="359"/>
      <c r="L16" s="359"/>
      <c r="M16" s="270"/>
      <c r="N16" s="269"/>
      <c r="O16" s="267"/>
    </row>
    <row r="17" spans="1:15" ht="15" customHeight="1">
      <c r="A17" s="271"/>
      <c r="B17" s="360" t="s">
        <v>113</v>
      </c>
      <c r="C17" s="361"/>
      <c r="D17" s="361"/>
      <c r="E17" s="361"/>
      <c r="F17" s="361"/>
      <c r="G17" s="361"/>
      <c r="H17" s="361"/>
      <c r="I17" s="361"/>
      <c r="J17" s="361"/>
      <c r="K17" s="361"/>
      <c r="L17" s="362"/>
      <c r="M17" s="272"/>
      <c r="N17" s="273" t="s">
        <v>79</v>
      </c>
      <c r="O17" s="274"/>
    </row>
    <row r="18" spans="1:15" ht="15" customHeight="1">
      <c r="A18" s="268" t="s">
        <v>80</v>
      </c>
      <c r="B18" s="379" t="s">
        <v>11</v>
      </c>
      <c r="C18" s="384"/>
      <c r="D18" s="384"/>
      <c r="E18" s="384"/>
      <c r="F18" s="384"/>
      <c r="G18" s="384"/>
      <c r="H18" s="384"/>
      <c r="I18" s="329"/>
      <c r="J18" s="329"/>
      <c r="K18" s="329"/>
      <c r="L18" s="332"/>
      <c r="M18" s="275"/>
      <c r="N18" s="328" t="s">
        <v>225</v>
      </c>
      <c r="O18" s="267"/>
    </row>
    <row r="19" spans="1:15" ht="15" customHeight="1">
      <c r="A19" s="268" t="s">
        <v>81</v>
      </c>
      <c r="B19" s="379" t="s">
        <v>114</v>
      </c>
      <c r="C19" s="378"/>
      <c r="D19" s="378"/>
      <c r="E19" s="378"/>
      <c r="F19" s="378"/>
      <c r="G19" s="378"/>
      <c r="H19" s="378"/>
      <c r="I19" s="378"/>
      <c r="J19" s="378"/>
      <c r="K19" s="378"/>
      <c r="L19" s="380"/>
      <c r="M19" s="275"/>
      <c r="N19" s="328" t="s">
        <v>103</v>
      </c>
      <c r="O19" s="267"/>
    </row>
    <row r="20" spans="1:15" ht="15" customHeight="1">
      <c r="A20" s="268" t="s">
        <v>82</v>
      </c>
      <c r="B20" s="381" t="s">
        <v>115</v>
      </c>
      <c r="C20" s="382"/>
      <c r="D20" s="382"/>
      <c r="E20" s="382"/>
      <c r="F20" s="382"/>
      <c r="G20" s="382"/>
      <c r="H20" s="382"/>
      <c r="I20" s="382"/>
      <c r="J20" s="382"/>
      <c r="K20" s="382"/>
      <c r="L20" s="383"/>
      <c r="M20" s="275"/>
      <c r="N20" s="276"/>
      <c r="O20" s="267"/>
    </row>
    <row r="21" spans="1:19" ht="15" customHeight="1">
      <c r="A21" s="268" t="s">
        <v>83</v>
      </c>
      <c r="B21" s="363" t="s">
        <v>116</v>
      </c>
      <c r="C21" s="364"/>
      <c r="D21" s="364"/>
      <c r="E21" s="364"/>
      <c r="F21" s="364"/>
      <c r="G21" s="364"/>
      <c r="H21" s="364"/>
      <c r="I21" s="364"/>
      <c r="J21" s="364"/>
      <c r="K21" s="364"/>
      <c r="L21" s="365"/>
      <c r="M21" s="277"/>
      <c r="N21" s="269"/>
      <c r="O21" s="267"/>
      <c r="P21" s="278" t="s">
        <v>84</v>
      </c>
      <c r="Q21" s="279"/>
      <c r="R21" s="279"/>
      <c r="S21" s="280"/>
    </row>
    <row r="22" spans="1:19" ht="19.5" customHeight="1">
      <c r="A22" s="268"/>
      <c r="B22" s="281"/>
      <c r="C22" s="282"/>
      <c r="D22" s="282"/>
      <c r="E22" s="282"/>
      <c r="F22" s="282"/>
      <c r="G22" s="282"/>
      <c r="H22" s="283" t="s">
        <v>85</v>
      </c>
      <c r="I22" s="284">
        <v>1</v>
      </c>
      <c r="J22" s="284"/>
      <c r="K22" s="284"/>
      <c r="L22" s="285"/>
      <c r="M22" s="286"/>
      <c r="N22" s="287">
        <v>1</v>
      </c>
      <c r="O22" s="267"/>
      <c r="P22" s="288">
        <v>1</v>
      </c>
      <c r="Q22" s="289">
        <v>2</v>
      </c>
      <c r="R22" s="289">
        <v>3</v>
      </c>
      <c r="S22" s="290">
        <v>4</v>
      </c>
    </row>
    <row r="23" spans="1:19" ht="15" customHeight="1">
      <c r="A23" s="268"/>
      <c r="B23" s="291" t="s">
        <v>295</v>
      </c>
      <c r="C23" s="292"/>
      <c r="D23" s="292"/>
      <c r="E23" s="292"/>
      <c r="F23" s="292"/>
      <c r="G23" s="292"/>
      <c r="H23" s="292"/>
      <c r="I23" s="293"/>
      <c r="J23" s="293"/>
      <c r="K23" s="293"/>
      <c r="L23" s="294"/>
      <c r="M23" s="286"/>
      <c r="N23" s="295"/>
      <c r="O23" s="267"/>
      <c r="P23" s="296"/>
      <c r="Q23" s="297"/>
      <c r="R23" s="297"/>
      <c r="S23" s="298"/>
    </row>
    <row r="24" spans="1:19" ht="31.5" customHeight="1">
      <c r="A24" s="268" t="s">
        <v>86</v>
      </c>
      <c r="B24" s="366" t="s">
        <v>119</v>
      </c>
      <c r="C24" s="367"/>
      <c r="D24" s="367"/>
      <c r="E24" s="367"/>
      <c r="F24" s="367"/>
      <c r="G24" s="367"/>
      <c r="H24" s="368"/>
      <c r="I24" s="299"/>
      <c r="J24" s="299"/>
      <c r="K24" s="299"/>
      <c r="L24" s="300"/>
      <c r="M24" s="286"/>
      <c r="N24" s="301" t="b">
        <f aca="true" t="shared" si="0" ref="N24:N33">OR(I24=$N$17,I24=$N$18)</f>
        <v>0</v>
      </c>
      <c r="O24" s="267"/>
      <c r="P24" s="302" t="b">
        <f aca="true" t="shared" si="1" ref="P24:P33">I24&lt;&gt;$N$17</f>
        <v>1</v>
      </c>
      <c r="Q24" s="303" t="b">
        <f aca="true" t="shared" si="2" ref="Q24:Q33">J24&lt;&gt;$N$17</f>
        <v>1</v>
      </c>
      <c r="R24" s="303" t="b">
        <f aca="true" t="shared" si="3" ref="R24:R33">K24&lt;&gt;$N$17</f>
        <v>1</v>
      </c>
      <c r="S24" s="304" t="b">
        <f aca="true" t="shared" si="4" ref="S24:S33">L24&lt;&gt;$N$17</f>
        <v>1</v>
      </c>
    </row>
    <row r="25" spans="1:19" ht="31.5" customHeight="1">
      <c r="A25" s="268" t="s">
        <v>87</v>
      </c>
      <c r="B25" s="369" t="s">
        <v>120</v>
      </c>
      <c r="C25" s="370"/>
      <c r="D25" s="370"/>
      <c r="E25" s="370"/>
      <c r="F25" s="370"/>
      <c r="G25" s="370"/>
      <c r="H25" s="371"/>
      <c r="I25" s="305"/>
      <c r="J25" s="305"/>
      <c r="K25" s="305"/>
      <c r="L25" s="306"/>
      <c r="M25" s="286"/>
      <c r="N25" s="301" t="b">
        <f t="shared" si="0"/>
        <v>0</v>
      </c>
      <c r="O25" s="267"/>
      <c r="P25" s="302" t="b">
        <f t="shared" si="1"/>
        <v>1</v>
      </c>
      <c r="Q25" s="303" t="b">
        <f t="shared" si="2"/>
        <v>1</v>
      </c>
      <c r="R25" s="303" t="b">
        <f t="shared" si="3"/>
        <v>1</v>
      </c>
      <c r="S25" s="304" t="b">
        <f t="shared" si="4"/>
        <v>1</v>
      </c>
    </row>
    <row r="26" spans="1:19" ht="42" customHeight="1">
      <c r="A26" s="268" t="s">
        <v>88</v>
      </c>
      <c r="B26" s="369" t="s">
        <v>121</v>
      </c>
      <c r="C26" s="370"/>
      <c r="D26" s="370"/>
      <c r="E26" s="370"/>
      <c r="F26" s="370"/>
      <c r="G26" s="370"/>
      <c r="H26" s="371"/>
      <c r="I26" s="305"/>
      <c r="J26" s="305"/>
      <c r="K26" s="305"/>
      <c r="L26" s="306"/>
      <c r="M26" s="286"/>
      <c r="N26" s="301" t="b">
        <f t="shared" si="0"/>
        <v>0</v>
      </c>
      <c r="O26" s="267"/>
      <c r="P26" s="302" t="b">
        <f t="shared" si="1"/>
        <v>1</v>
      </c>
      <c r="Q26" s="303" t="b">
        <f t="shared" si="2"/>
        <v>1</v>
      </c>
      <c r="R26" s="303" t="b">
        <f t="shared" si="3"/>
        <v>1</v>
      </c>
      <c r="S26" s="304" t="b">
        <f t="shared" si="4"/>
        <v>1</v>
      </c>
    </row>
    <row r="27" spans="1:19" ht="46.5" customHeight="1">
      <c r="A27" s="268" t="s">
        <v>89</v>
      </c>
      <c r="B27" s="369" t="s">
        <v>122</v>
      </c>
      <c r="C27" s="370"/>
      <c r="D27" s="370"/>
      <c r="E27" s="370"/>
      <c r="F27" s="370"/>
      <c r="G27" s="370"/>
      <c r="H27" s="371"/>
      <c r="I27" s="305"/>
      <c r="J27" s="305"/>
      <c r="K27" s="305"/>
      <c r="L27" s="306"/>
      <c r="M27" s="286"/>
      <c r="N27" s="301" t="b">
        <f t="shared" si="0"/>
        <v>0</v>
      </c>
      <c r="O27" s="267"/>
      <c r="P27" s="302" t="b">
        <f t="shared" si="1"/>
        <v>1</v>
      </c>
      <c r="Q27" s="303" t="b">
        <f t="shared" si="2"/>
        <v>1</v>
      </c>
      <c r="R27" s="303" t="b">
        <f t="shared" si="3"/>
        <v>1</v>
      </c>
      <c r="S27" s="304" t="b">
        <f t="shared" si="4"/>
        <v>1</v>
      </c>
    </row>
    <row r="28" spans="1:19" ht="42" customHeight="1" hidden="1">
      <c r="A28" s="268" t="s">
        <v>90</v>
      </c>
      <c r="B28" s="375" t="s">
        <v>91</v>
      </c>
      <c r="C28" s="376"/>
      <c r="D28" s="376"/>
      <c r="E28" s="376"/>
      <c r="F28" s="376"/>
      <c r="G28" s="376"/>
      <c r="H28" s="376"/>
      <c r="I28" s="305" t="s">
        <v>79</v>
      </c>
      <c r="J28" s="305"/>
      <c r="K28" s="305"/>
      <c r="L28" s="306"/>
      <c r="M28" s="286"/>
      <c r="N28" s="301" t="b">
        <f t="shared" si="0"/>
        <v>1</v>
      </c>
      <c r="O28" s="267"/>
      <c r="P28" s="302" t="b">
        <f t="shared" si="1"/>
        <v>0</v>
      </c>
      <c r="Q28" s="303" t="b">
        <f t="shared" si="2"/>
        <v>1</v>
      </c>
      <c r="R28" s="303" t="b">
        <f t="shared" si="3"/>
        <v>1</v>
      </c>
      <c r="S28" s="304" t="b">
        <f t="shared" si="4"/>
        <v>1</v>
      </c>
    </row>
    <row r="29" spans="1:19" ht="38.25" customHeight="1" hidden="1">
      <c r="A29" s="268" t="s">
        <v>92</v>
      </c>
      <c r="B29" s="375" t="s">
        <v>93</v>
      </c>
      <c r="C29" s="376"/>
      <c r="D29" s="376"/>
      <c r="E29" s="376"/>
      <c r="F29" s="376"/>
      <c r="G29" s="376"/>
      <c r="H29" s="376"/>
      <c r="I29" s="305" t="s">
        <v>79</v>
      </c>
      <c r="J29" s="305"/>
      <c r="K29" s="305"/>
      <c r="L29" s="306"/>
      <c r="M29" s="286"/>
      <c r="N29" s="301" t="b">
        <f t="shared" si="0"/>
        <v>1</v>
      </c>
      <c r="O29" s="267"/>
      <c r="P29" s="302" t="b">
        <f t="shared" si="1"/>
        <v>0</v>
      </c>
      <c r="Q29" s="303" t="b">
        <f t="shared" si="2"/>
        <v>1</v>
      </c>
      <c r="R29" s="303" t="b">
        <f t="shared" si="3"/>
        <v>1</v>
      </c>
      <c r="S29" s="304" t="b">
        <f t="shared" si="4"/>
        <v>1</v>
      </c>
    </row>
    <row r="30" spans="1:19" ht="15.75" customHeight="1" hidden="1">
      <c r="A30" s="268" t="s">
        <v>94</v>
      </c>
      <c r="B30" s="375" t="s">
        <v>95</v>
      </c>
      <c r="C30" s="376"/>
      <c r="D30" s="376"/>
      <c r="E30" s="376"/>
      <c r="F30" s="376"/>
      <c r="G30" s="376"/>
      <c r="H30" s="376"/>
      <c r="I30" s="305" t="s">
        <v>79</v>
      </c>
      <c r="J30" s="305"/>
      <c r="K30" s="305"/>
      <c r="L30" s="306"/>
      <c r="M30" s="286"/>
      <c r="N30" s="301" t="b">
        <f t="shared" si="0"/>
        <v>1</v>
      </c>
      <c r="O30" s="267"/>
      <c r="P30" s="302" t="b">
        <f t="shared" si="1"/>
        <v>0</v>
      </c>
      <c r="Q30" s="303" t="b">
        <f t="shared" si="2"/>
        <v>1</v>
      </c>
      <c r="R30" s="303" t="b">
        <f t="shared" si="3"/>
        <v>1</v>
      </c>
      <c r="S30" s="304" t="b">
        <f t="shared" si="4"/>
        <v>1</v>
      </c>
    </row>
    <row r="31" spans="1:19" ht="15.75" customHeight="1" hidden="1">
      <c r="A31" s="268" t="s">
        <v>96</v>
      </c>
      <c r="B31" s="392"/>
      <c r="C31" s="393"/>
      <c r="D31" s="393"/>
      <c r="E31" s="393"/>
      <c r="F31" s="393"/>
      <c r="G31" s="393"/>
      <c r="H31" s="393"/>
      <c r="I31" s="305" t="s">
        <v>79</v>
      </c>
      <c r="J31" s="305" t="s">
        <v>79</v>
      </c>
      <c r="K31" s="305" t="s">
        <v>79</v>
      </c>
      <c r="L31" s="306" t="s">
        <v>79</v>
      </c>
      <c r="M31" s="286"/>
      <c r="N31" s="301" t="b">
        <f t="shared" si="0"/>
        <v>1</v>
      </c>
      <c r="O31" s="267"/>
      <c r="P31" s="302" t="b">
        <f t="shared" si="1"/>
        <v>0</v>
      </c>
      <c r="Q31" s="303" t="b">
        <f t="shared" si="2"/>
        <v>0</v>
      </c>
      <c r="R31" s="303" t="b">
        <f t="shared" si="3"/>
        <v>0</v>
      </c>
      <c r="S31" s="304" t="b">
        <f t="shared" si="4"/>
        <v>0</v>
      </c>
    </row>
    <row r="32" spans="1:19" ht="15.75" customHeight="1" hidden="1">
      <c r="A32" s="268" t="s">
        <v>97</v>
      </c>
      <c r="B32" s="388"/>
      <c r="C32" s="389"/>
      <c r="D32" s="389"/>
      <c r="E32" s="389"/>
      <c r="F32" s="389"/>
      <c r="G32" s="389"/>
      <c r="H32" s="389"/>
      <c r="I32" s="305" t="s">
        <v>79</v>
      </c>
      <c r="J32" s="305" t="s">
        <v>79</v>
      </c>
      <c r="K32" s="305" t="s">
        <v>79</v>
      </c>
      <c r="L32" s="306" t="s">
        <v>79</v>
      </c>
      <c r="M32" s="286"/>
      <c r="N32" s="301" t="b">
        <f t="shared" si="0"/>
        <v>1</v>
      </c>
      <c r="O32" s="267"/>
      <c r="P32" s="302" t="b">
        <f t="shared" si="1"/>
        <v>0</v>
      </c>
      <c r="Q32" s="303" t="b">
        <f t="shared" si="2"/>
        <v>0</v>
      </c>
      <c r="R32" s="303" t="b">
        <f t="shared" si="3"/>
        <v>0</v>
      </c>
      <c r="S32" s="304" t="b">
        <f t="shared" si="4"/>
        <v>0</v>
      </c>
    </row>
    <row r="33" spans="1:19" ht="15.75" customHeight="1" hidden="1">
      <c r="A33" s="268" t="s">
        <v>98</v>
      </c>
      <c r="B33" s="390"/>
      <c r="C33" s="391"/>
      <c r="D33" s="391"/>
      <c r="E33" s="391"/>
      <c r="F33" s="391"/>
      <c r="G33" s="391"/>
      <c r="H33" s="391"/>
      <c r="I33" s="305" t="s">
        <v>79</v>
      </c>
      <c r="J33" s="305" t="s">
        <v>79</v>
      </c>
      <c r="K33" s="305" t="s">
        <v>79</v>
      </c>
      <c r="L33" s="306" t="s">
        <v>79</v>
      </c>
      <c r="M33" s="286"/>
      <c r="N33" s="301" t="b">
        <f t="shared" si="0"/>
        <v>1</v>
      </c>
      <c r="O33" s="267"/>
      <c r="P33" s="302" t="b">
        <f t="shared" si="1"/>
        <v>0</v>
      </c>
      <c r="Q33" s="303" t="b">
        <f t="shared" si="2"/>
        <v>0</v>
      </c>
      <c r="R33" s="303" t="b">
        <f t="shared" si="3"/>
        <v>0</v>
      </c>
      <c r="S33" s="304" t="b">
        <f t="shared" si="4"/>
        <v>0</v>
      </c>
    </row>
    <row r="34" spans="1:19" ht="38.25" customHeight="1">
      <c r="A34" s="268"/>
      <c r="B34" s="372" t="s">
        <v>123</v>
      </c>
      <c r="C34" s="373"/>
      <c r="D34" s="373"/>
      <c r="E34" s="373"/>
      <c r="F34" s="373"/>
      <c r="G34" s="373"/>
      <c r="H34" s="373"/>
      <c r="I34" s="373"/>
      <c r="J34" s="373"/>
      <c r="K34" s="373"/>
      <c r="L34" s="374"/>
      <c r="M34" s="307"/>
      <c r="N34" s="308" t="b">
        <f>AND(N24:N33,P34)</f>
        <v>0</v>
      </c>
      <c r="O34" s="267"/>
      <c r="P34" s="309" t="b">
        <f>OR(P24:P33)</f>
        <v>1</v>
      </c>
      <c r="Q34" s="310" t="b">
        <f>OR(Q24:Q33)</f>
        <v>1</v>
      </c>
      <c r="R34" s="310" t="b">
        <f>OR(R24:R33)</f>
        <v>1</v>
      </c>
      <c r="S34" s="310" t="b">
        <f>OR(S24:S33)</f>
        <v>1</v>
      </c>
    </row>
    <row r="35" spans="1:15" ht="12" customHeight="1">
      <c r="A35" s="268"/>
      <c r="B35" s="311"/>
      <c r="C35" s="311"/>
      <c r="D35" s="311"/>
      <c r="E35" s="311"/>
      <c r="F35" s="311"/>
      <c r="G35" s="311"/>
      <c r="H35" s="311"/>
      <c r="I35" s="270"/>
      <c r="J35" s="270"/>
      <c r="K35" s="270"/>
      <c r="L35" s="270"/>
      <c r="M35" s="270"/>
      <c r="N35" s="269"/>
      <c r="O35" s="267"/>
    </row>
    <row r="36" spans="1:15" ht="12" customHeight="1" hidden="1">
      <c r="A36" s="268"/>
      <c r="B36" s="312" t="s">
        <v>99</v>
      </c>
      <c r="C36" s="269"/>
      <c r="D36" s="269"/>
      <c r="E36" s="269"/>
      <c r="F36" s="269"/>
      <c r="G36" s="269"/>
      <c r="H36" s="269"/>
      <c r="I36" s="269"/>
      <c r="J36" s="269"/>
      <c r="K36" s="269"/>
      <c r="L36" s="269"/>
      <c r="M36" s="269"/>
      <c r="N36" s="333" t="s">
        <v>225</v>
      </c>
      <c r="O36" s="267"/>
    </row>
    <row r="37" spans="1:15" ht="12.75" customHeight="1" hidden="1">
      <c r="A37" s="268"/>
      <c r="B37" s="269" t="s">
        <v>100</v>
      </c>
      <c r="C37" s="269"/>
      <c r="D37" s="269"/>
      <c r="E37" s="269"/>
      <c r="F37" s="269"/>
      <c r="G37" s="269"/>
      <c r="H37" s="269"/>
      <c r="I37" s="269"/>
      <c r="J37" s="269"/>
      <c r="K37" s="269"/>
      <c r="L37" s="269"/>
      <c r="M37" s="269"/>
      <c r="N37" s="334" t="s">
        <v>103</v>
      </c>
      <c r="O37" s="267"/>
    </row>
    <row r="38" spans="1:15" ht="24.75" customHeight="1" hidden="1">
      <c r="A38" s="268" t="s">
        <v>101</v>
      </c>
      <c r="B38" s="392"/>
      <c r="C38" s="393"/>
      <c r="D38" s="393"/>
      <c r="E38" s="393"/>
      <c r="F38" s="393"/>
      <c r="G38" s="393"/>
      <c r="H38" s="393"/>
      <c r="I38" s="305"/>
      <c r="J38" s="305"/>
      <c r="K38" s="305"/>
      <c r="L38" s="306"/>
      <c r="M38" s="313"/>
      <c r="N38" s="301" t="b">
        <f>I38=$N$36</f>
        <v>0</v>
      </c>
      <c r="O38" s="267"/>
    </row>
    <row r="39" spans="1:15" ht="24.75" customHeight="1" hidden="1">
      <c r="A39" s="268" t="s">
        <v>102</v>
      </c>
      <c r="B39" s="394"/>
      <c r="C39" s="395"/>
      <c r="D39" s="395"/>
      <c r="E39" s="395"/>
      <c r="F39" s="395"/>
      <c r="G39" s="395"/>
      <c r="H39" s="395"/>
      <c r="I39" s="314"/>
      <c r="J39" s="314"/>
      <c r="K39" s="314"/>
      <c r="L39" s="315"/>
      <c r="M39" s="316"/>
      <c r="N39" s="317" t="b">
        <f>I39=$N$36</f>
        <v>0</v>
      </c>
      <c r="O39" s="267"/>
    </row>
    <row r="40" spans="1:15" ht="8.25" customHeight="1" hidden="1">
      <c r="A40" s="268"/>
      <c r="B40" s="282"/>
      <c r="C40" s="282"/>
      <c r="D40" s="282"/>
      <c r="E40" s="282"/>
      <c r="F40" s="282"/>
      <c r="G40" s="282"/>
      <c r="H40" s="282"/>
      <c r="I40" s="318"/>
      <c r="J40" s="318"/>
      <c r="K40" s="318"/>
      <c r="L40" s="318"/>
      <c r="M40" s="318"/>
      <c r="N40" s="319" t="b">
        <f>OR(N38:N39)</f>
        <v>0</v>
      </c>
      <c r="O40" s="320"/>
    </row>
    <row r="41" spans="1:15" ht="27.75" customHeight="1">
      <c r="A41" s="268"/>
      <c r="B41" s="385" t="s">
        <v>124</v>
      </c>
      <c r="C41" s="386"/>
      <c r="D41" s="386"/>
      <c r="E41" s="386"/>
      <c r="F41" s="386"/>
      <c r="G41" s="386"/>
      <c r="H41" s="387"/>
      <c r="I41" s="321" t="str">
        <f>IF(N41,$N36,$N37)</f>
        <v>non</v>
      </c>
      <c r="J41" s="322"/>
      <c r="K41" s="322"/>
      <c r="L41" s="323"/>
      <c r="M41" s="324"/>
      <c r="N41" s="317" t="b">
        <f>OR(N34)</f>
        <v>0</v>
      </c>
      <c r="O41" s="325"/>
    </row>
    <row r="45" ht="12.75">
      <c r="B45" s="327"/>
    </row>
  </sheetData>
  <sheetProtection password="E711" sheet="1" objects="1" scenarios="1"/>
  <mergeCells count="22">
    <mergeCell ref="B41:H41"/>
    <mergeCell ref="B27:H27"/>
    <mergeCell ref="B28:H28"/>
    <mergeCell ref="B32:H32"/>
    <mergeCell ref="B33:H33"/>
    <mergeCell ref="B38:H38"/>
    <mergeCell ref="B31:H31"/>
    <mergeCell ref="B39:H39"/>
    <mergeCell ref="B34:L34"/>
    <mergeCell ref="B30:H30"/>
    <mergeCell ref="I9:L9"/>
    <mergeCell ref="B12:M12"/>
    <mergeCell ref="B19:L19"/>
    <mergeCell ref="B20:L20"/>
    <mergeCell ref="B18:H18"/>
    <mergeCell ref="B29:H29"/>
    <mergeCell ref="B16:L16"/>
    <mergeCell ref="B17:L17"/>
    <mergeCell ref="B21:L21"/>
    <mergeCell ref="B24:H24"/>
    <mergeCell ref="B25:H25"/>
    <mergeCell ref="B26:H26"/>
  </mergeCells>
  <conditionalFormatting sqref="I41">
    <cfRule type="expression" priority="1" dxfId="6" stopIfTrue="1">
      <formula>$N$41</formula>
    </cfRule>
  </conditionalFormatting>
  <conditionalFormatting sqref="K41">
    <cfRule type="expression" priority="2" dxfId="4" stopIfTrue="1">
      <formula>'Eté SS'!#REF!</formula>
    </cfRule>
  </conditionalFormatting>
  <conditionalFormatting sqref="L41">
    <cfRule type="expression" priority="3" dxfId="4" stopIfTrue="1">
      <formula>'Eté SS'!#REF!</formula>
    </cfRule>
  </conditionalFormatting>
  <conditionalFormatting sqref="I38:I39 I24:I33">
    <cfRule type="expression" priority="4" dxfId="0" stopIfTrue="1">
      <formula>Zonen&gt;0</formula>
    </cfRule>
  </conditionalFormatting>
  <conditionalFormatting sqref="J38:J39 J24:J33">
    <cfRule type="expression" priority="5" dxfId="0" stopIfTrue="1">
      <formula>Zonen&gt;1</formula>
    </cfRule>
  </conditionalFormatting>
  <conditionalFormatting sqref="K38:K39 K24:K33">
    <cfRule type="expression" priority="6" dxfId="0" stopIfTrue="1">
      <formula>Zonen&gt;2</formula>
    </cfRule>
  </conditionalFormatting>
  <conditionalFormatting sqref="L38:L39 L24:L33">
    <cfRule type="expression" priority="7" dxfId="0" stopIfTrue="1">
      <formula>Zonen&gt;3</formula>
    </cfRule>
  </conditionalFormatting>
  <dataValidations count="3">
    <dataValidation type="list" allowBlank="1" showInputMessage="1" showErrorMessage="1" sqref="I28:L33 I24:L26">
      <formula1>$N$17:$N$19</formula1>
    </dataValidation>
    <dataValidation type="list" allowBlank="1" showInputMessage="1" showErrorMessage="1" sqref="I38:L39">
      <formula1>$N$35:$N$37</formula1>
    </dataValidation>
    <dataValidation type="list" allowBlank="1" showInputMessage="1" showErrorMessage="1" sqref="I27:L27">
      <formula1>$N$17:$N$18</formula1>
    </dataValidation>
  </dataValidations>
  <printOptions/>
  <pageMargins left="0.3937007874015748" right="0.3937007874015748" top="0.5905511811023623" bottom="0.5905511811023623" header="0.5118110236220472" footer="0.5118110236220472"/>
  <pageSetup fitToHeight="1" fitToWidth="1" horizontalDpi="600" verticalDpi="600" orientation="portrait" paperSize="9" r:id="rId3"/>
  <headerFooter alignWithMargins="0">
    <oddFooter>&amp;L&amp;8&amp;F / &amp;A / &amp;D, &amp;T&amp;R&amp;8MINERGIE - Nachweis</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K49"/>
  <sheetViews>
    <sheetView zoomScalePageLayoutView="0" workbookViewId="0" topLeftCell="A1">
      <selection activeCell="B19" sqref="B19"/>
    </sheetView>
  </sheetViews>
  <sheetFormatPr defaultColWidth="11.00390625" defaultRowHeight="12"/>
  <cols>
    <col min="1" max="1" width="2.875" style="5" customWidth="1"/>
    <col min="2" max="2" width="3.75390625" style="3" customWidth="1"/>
    <col min="3" max="4" width="10.875" style="5" customWidth="1"/>
    <col min="5" max="5" width="1.00390625" style="5" customWidth="1"/>
    <col min="6" max="6" width="13.375" style="5" customWidth="1"/>
    <col min="7" max="7" width="10.875" style="5" customWidth="1"/>
    <col min="8" max="8" width="13.125" style="5" customWidth="1"/>
    <col min="9" max="9" width="10.875" style="5" customWidth="1"/>
    <col min="10" max="10" width="13.875" style="0" customWidth="1"/>
    <col min="11" max="11" width="31.75390625" style="0" customWidth="1"/>
  </cols>
  <sheetData>
    <row r="1" spans="1:11" ht="18">
      <c r="A1" s="25"/>
      <c r="B1" s="6" t="s">
        <v>235</v>
      </c>
      <c r="C1" s="115"/>
      <c r="D1" s="115"/>
      <c r="E1" s="115"/>
      <c r="F1" s="115"/>
      <c r="G1" s="115"/>
      <c r="H1" s="115"/>
      <c r="I1" s="115"/>
      <c r="J1" s="336" t="s">
        <v>268</v>
      </c>
      <c r="K1" s="115"/>
    </row>
    <row r="2" spans="1:10" ht="13.5">
      <c r="A2" s="25"/>
      <c r="B2" s="6" t="s">
        <v>236</v>
      </c>
      <c r="C2" s="113"/>
      <c r="D2" s="113"/>
      <c r="E2" s="108"/>
      <c r="F2" s="108"/>
      <c r="G2" s="108"/>
      <c r="H2" s="108"/>
      <c r="I2" s="108"/>
      <c r="J2" s="111"/>
    </row>
    <row r="3" spans="1:10" ht="1.5" customHeight="1">
      <c r="A3" s="137"/>
      <c r="B3" s="139"/>
      <c r="C3" s="138"/>
      <c r="D3" s="138"/>
      <c r="E3" s="138"/>
      <c r="F3" s="138"/>
      <c r="G3" s="138"/>
      <c r="H3" s="138"/>
      <c r="I3" s="138"/>
      <c r="J3" s="147"/>
    </row>
    <row r="4" spans="1:10" ht="9" customHeight="1">
      <c r="A4" s="109"/>
      <c r="B4" s="110"/>
      <c r="C4" s="108"/>
      <c r="D4" s="108"/>
      <c r="E4" s="108"/>
      <c r="F4" s="108"/>
      <c r="G4" s="108"/>
      <c r="H4" s="108"/>
      <c r="I4" s="108"/>
      <c r="J4" s="130" t="str">
        <f>'Demande SS'!M4</f>
        <v>Justificatif SS MINERGIE® NachweisSSVers2016, à utiliser jusqu'au 31.12.2016 au plus tard.</v>
      </c>
    </row>
    <row r="5" spans="1:10" ht="9" customHeight="1">
      <c r="A5" s="109"/>
      <c r="B5" s="110"/>
      <c r="C5" s="108"/>
      <c r="D5" s="108"/>
      <c r="E5" s="108"/>
      <c r="F5" s="108"/>
      <c r="G5" s="108"/>
      <c r="H5" s="108"/>
      <c r="I5" s="108"/>
      <c r="J5" s="130"/>
    </row>
    <row r="6" spans="1:10" ht="21">
      <c r="A6" s="109"/>
      <c r="B6" s="115" t="s">
        <v>341</v>
      </c>
      <c r="C6" s="108"/>
      <c r="D6" s="108"/>
      <c r="E6" s="108"/>
      <c r="F6" s="108"/>
      <c r="G6" s="108"/>
      <c r="H6" s="108"/>
      <c r="I6" s="108"/>
      <c r="J6" s="130"/>
    </row>
    <row r="7" spans="1:10" ht="15.75">
      <c r="A7" s="109"/>
      <c r="B7" s="107" t="s">
        <v>294</v>
      </c>
      <c r="C7" s="108"/>
      <c r="D7" s="108"/>
      <c r="E7" s="108"/>
      <c r="F7" s="108"/>
      <c r="G7" s="108"/>
      <c r="H7" s="108"/>
      <c r="I7" s="108"/>
      <c r="J7" s="130"/>
    </row>
    <row r="8" spans="1:10" ht="12.75">
      <c r="A8" s="109"/>
      <c r="B8" s="110"/>
      <c r="C8" s="108"/>
      <c r="D8" s="108"/>
      <c r="E8" s="108"/>
      <c r="F8" s="108"/>
      <c r="G8" s="108"/>
      <c r="H8" s="108"/>
      <c r="I8" s="108"/>
      <c r="J8" s="130"/>
    </row>
    <row r="9" spans="2:10" ht="15.75">
      <c r="B9" s="114" t="s">
        <v>282</v>
      </c>
      <c r="C9" s="114"/>
      <c r="D9" s="114"/>
      <c r="E9" s="114"/>
      <c r="F9" s="114"/>
      <c r="G9" s="114"/>
      <c r="H9" s="114"/>
      <c r="I9" s="114"/>
      <c r="J9" s="111"/>
    </row>
    <row r="10" spans="2:10" ht="12.75">
      <c r="B10" s="113" t="s">
        <v>269</v>
      </c>
      <c r="C10" s="113"/>
      <c r="D10" s="113"/>
      <c r="E10" s="108"/>
      <c r="F10" s="108"/>
      <c r="G10" s="108"/>
      <c r="H10" s="108"/>
      <c r="I10" s="108"/>
      <c r="J10" s="111"/>
    </row>
    <row r="11" spans="1:10" ht="12.75">
      <c r="A11" s="108"/>
      <c r="B11" s="110"/>
      <c r="C11" s="108"/>
      <c r="D11" s="108"/>
      <c r="E11" s="108"/>
      <c r="F11" s="108"/>
      <c r="G11" s="108"/>
      <c r="H11" s="108"/>
      <c r="I11" s="108"/>
      <c r="J11" s="111"/>
    </row>
    <row r="12" spans="1:10" ht="12.75">
      <c r="A12" s="108"/>
      <c r="B12" s="136">
        <v>1</v>
      </c>
      <c r="C12" s="110" t="s">
        <v>313</v>
      </c>
      <c r="D12" s="108"/>
      <c r="E12" s="108"/>
      <c r="F12" s="108"/>
      <c r="G12" s="108"/>
      <c r="H12" s="108"/>
      <c r="I12" s="108"/>
      <c r="J12" s="111"/>
    </row>
    <row r="13" spans="1:10" ht="12.75">
      <c r="A13" s="108"/>
      <c r="B13" s="136">
        <v>2</v>
      </c>
      <c r="C13" s="396" t="s">
        <v>349</v>
      </c>
      <c r="D13" s="396"/>
      <c r="E13" s="108"/>
      <c r="F13" s="108"/>
      <c r="G13" s="108"/>
      <c r="H13" s="108"/>
      <c r="I13" s="108"/>
      <c r="J13" s="111"/>
    </row>
    <row r="14" spans="1:10" ht="12.75">
      <c r="A14" s="108"/>
      <c r="B14" s="136">
        <v>3</v>
      </c>
      <c r="C14" s="110" t="s">
        <v>125</v>
      </c>
      <c r="D14" s="110"/>
      <c r="E14" s="108"/>
      <c r="F14" s="108"/>
      <c r="G14" s="108"/>
      <c r="H14" s="108"/>
      <c r="I14" s="108"/>
      <c r="J14" s="111"/>
    </row>
    <row r="15" spans="1:10" ht="12.75">
      <c r="A15" s="108"/>
      <c r="B15" s="136">
        <v>4</v>
      </c>
      <c r="C15" s="396" t="s">
        <v>268</v>
      </c>
      <c r="D15" s="396"/>
      <c r="E15" s="108"/>
      <c r="F15" s="108"/>
      <c r="G15" s="108"/>
      <c r="H15" s="108"/>
      <c r="I15" s="108"/>
      <c r="J15" s="111"/>
    </row>
    <row r="16" spans="1:10" ht="12.75">
      <c r="A16" s="108"/>
      <c r="B16" s="136">
        <v>5</v>
      </c>
      <c r="C16" s="396" t="s">
        <v>270</v>
      </c>
      <c r="D16" s="396"/>
      <c r="E16" s="108"/>
      <c r="F16" s="108"/>
      <c r="G16" s="108"/>
      <c r="H16" s="108"/>
      <c r="I16" s="108"/>
      <c r="J16" s="111"/>
    </row>
    <row r="17" spans="1:10" ht="12.75">
      <c r="A17" s="108"/>
      <c r="B17" s="112"/>
      <c r="C17" s="110"/>
      <c r="D17" s="108"/>
      <c r="E17" s="108"/>
      <c r="F17" s="108"/>
      <c r="G17" s="108"/>
      <c r="H17" s="108"/>
      <c r="I17" s="108"/>
      <c r="J17" s="111"/>
    </row>
    <row r="18" spans="1:10" ht="15.75">
      <c r="A18" s="108"/>
      <c r="B18" s="114" t="s">
        <v>386</v>
      </c>
      <c r="C18" s="114"/>
      <c r="D18" s="114"/>
      <c r="E18" s="114"/>
      <c r="F18" s="114"/>
      <c r="G18" s="114"/>
      <c r="H18" s="114"/>
      <c r="I18" s="114"/>
      <c r="J18" s="114"/>
    </row>
    <row r="19" spans="1:10" ht="12.75">
      <c r="A19" s="108"/>
      <c r="B19" s="108"/>
      <c r="C19" s="110"/>
      <c r="D19" s="108"/>
      <c r="E19" s="108"/>
      <c r="F19" s="108"/>
      <c r="G19" s="108"/>
      <c r="H19" s="108"/>
      <c r="I19" s="108"/>
      <c r="J19" s="111"/>
    </row>
    <row r="20" spans="1:11" ht="12.75">
      <c r="A20" s="108"/>
      <c r="B20" s="135">
        <v>1</v>
      </c>
      <c r="C20" s="396" t="s">
        <v>217</v>
      </c>
      <c r="D20" s="396"/>
      <c r="E20" s="396"/>
      <c r="F20" s="396"/>
      <c r="G20" s="396"/>
      <c r="H20" s="396"/>
      <c r="I20" s="396"/>
      <c r="J20" s="396"/>
      <c r="K20" s="396"/>
    </row>
    <row r="21" spans="1:11" ht="12.75">
      <c r="A21" s="108"/>
      <c r="B21" s="135"/>
      <c r="C21" s="110" t="s">
        <v>283</v>
      </c>
      <c r="D21" s="110"/>
      <c r="E21" s="110"/>
      <c r="F21" s="110"/>
      <c r="G21" s="110"/>
      <c r="H21" s="110"/>
      <c r="I21" s="110"/>
      <c r="J21" s="110"/>
      <c r="K21" s="110"/>
    </row>
    <row r="22" spans="1:11" ht="12.75">
      <c r="A22" s="108"/>
      <c r="B22" s="135"/>
      <c r="C22" s="396" t="s">
        <v>218</v>
      </c>
      <c r="D22" s="396"/>
      <c r="E22" s="396"/>
      <c r="F22" s="396"/>
      <c r="G22" s="396"/>
      <c r="H22" s="396"/>
      <c r="I22" s="396"/>
      <c r="J22" s="396"/>
      <c r="K22" s="396"/>
    </row>
    <row r="23" spans="1:10" ht="12.75">
      <c r="A23" s="108"/>
      <c r="B23" s="135"/>
      <c r="C23" s="110"/>
      <c r="D23" s="108"/>
      <c r="E23" s="108"/>
      <c r="F23" s="108"/>
      <c r="G23" s="108"/>
      <c r="H23" s="108"/>
      <c r="I23" s="108"/>
      <c r="J23" s="111"/>
    </row>
    <row r="24" spans="1:11" ht="12.75">
      <c r="A24" s="108"/>
      <c r="B24" s="135">
        <v>2</v>
      </c>
      <c r="C24" s="396" t="s">
        <v>314</v>
      </c>
      <c r="D24" s="396"/>
      <c r="E24" s="396"/>
      <c r="F24" s="396"/>
      <c r="G24" s="396"/>
      <c r="H24" s="396"/>
      <c r="I24" s="396"/>
      <c r="J24" s="396"/>
      <c r="K24" s="396"/>
    </row>
    <row r="25" spans="1:11" ht="12.75">
      <c r="A25" s="108"/>
      <c r="B25" s="135"/>
      <c r="C25" s="397" t="s">
        <v>257</v>
      </c>
      <c r="D25" s="397"/>
      <c r="E25" s="397"/>
      <c r="F25" s="397"/>
      <c r="G25" s="397"/>
      <c r="H25" s="397"/>
      <c r="I25" s="397"/>
      <c r="J25" s="397"/>
      <c r="K25" s="397"/>
    </row>
    <row r="26" spans="1:11" ht="12.75">
      <c r="A26" s="108"/>
      <c r="B26" s="135"/>
      <c r="C26" s="397" t="s">
        <v>284</v>
      </c>
      <c r="D26" s="397"/>
      <c r="E26" s="397"/>
      <c r="F26" s="397"/>
      <c r="G26" s="397"/>
      <c r="H26" s="397"/>
      <c r="I26" s="397"/>
      <c r="J26" s="397"/>
      <c r="K26" s="397"/>
    </row>
    <row r="27" spans="1:10" ht="12.75">
      <c r="A27" s="108"/>
      <c r="B27" s="135"/>
      <c r="C27" s="397" t="s">
        <v>258</v>
      </c>
      <c r="D27" s="397"/>
      <c r="E27" s="397"/>
      <c r="F27" s="397"/>
      <c r="G27" s="108"/>
      <c r="H27" s="108"/>
      <c r="I27" s="108"/>
      <c r="J27" s="111"/>
    </row>
    <row r="28" spans="1:10" ht="12.75">
      <c r="A28" s="108"/>
      <c r="B28" s="135"/>
      <c r="C28" s="110"/>
      <c r="D28" s="108"/>
      <c r="E28" s="108"/>
      <c r="F28" s="108"/>
      <c r="G28" s="108"/>
      <c r="H28" s="108"/>
      <c r="I28" s="108"/>
      <c r="J28" s="111"/>
    </row>
    <row r="29" spans="1:11" ht="12.75">
      <c r="A29" s="108"/>
      <c r="B29" s="135">
        <v>3</v>
      </c>
      <c r="C29" s="396" t="s">
        <v>259</v>
      </c>
      <c r="D29" s="396"/>
      <c r="E29" s="396"/>
      <c r="F29" s="396"/>
      <c r="G29" s="396"/>
      <c r="H29" s="396"/>
      <c r="I29" s="396"/>
      <c r="J29" s="396"/>
      <c r="K29" s="396"/>
    </row>
    <row r="30" spans="1:11" ht="12.75">
      <c r="A30" s="108"/>
      <c r="B30" s="135"/>
      <c r="C30" s="110" t="s">
        <v>126</v>
      </c>
      <c r="D30" s="110"/>
      <c r="E30" s="110"/>
      <c r="F30" s="110"/>
      <c r="G30" s="110"/>
      <c r="H30" s="110"/>
      <c r="I30" s="110"/>
      <c r="J30" s="110"/>
      <c r="K30" s="110"/>
    </row>
    <row r="31" spans="1:10" ht="12.75">
      <c r="A31" s="108"/>
      <c r="B31" s="135"/>
      <c r="C31" s="396" t="s">
        <v>285</v>
      </c>
      <c r="D31" s="396"/>
      <c r="E31" s="396"/>
      <c r="F31" s="396"/>
      <c r="G31" s="396"/>
      <c r="H31" s="396"/>
      <c r="I31" s="396"/>
      <c r="J31" s="396"/>
    </row>
    <row r="32" spans="1:10" ht="12.75">
      <c r="A32" s="108"/>
      <c r="B32" s="135"/>
      <c r="C32" s="110"/>
      <c r="D32" s="108"/>
      <c r="E32" s="108"/>
      <c r="F32" s="108"/>
      <c r="G32" s="108"/>
      <c r="H32" s="108"/>
      <c r="I32" s="108"/>
      <c r="J32" s="111"/>
    </row>
    <row r="33" spans="1:11" ht="12.75">
      <c r="A33" s="108"/>
      <c r="B33" s="135">
        <v>4</v>
      </c>
      <c r="C33" s="396" t="s">
        <v>127</v>
      </c>
      <c r="D33" s="396"/>
      <c r="E33" s="396"/>
      <c r="F33" s="396"/>
      <c r="G33" s="396"/>
      <c r="H33" s="396"/>
      <c r="I33" s="396"/>
      <c r="J33" s="396"/>
      <c r="K33" s="396"/>
    </row>
    <row r="34" spans="1:11" ht="12.75">
      <c r="A34" s="108"/>
      <c r="B34" s="110"/>
      <c r="C34" s="396" t="s">
        <v>315</v>
      </c>
      <c r="D34" s="396"/>
      <c r="E34" s="396"/>
      <c r="F34" s="396"/>
      <c r="G34" s="396"/>
      <c r="H34" s="396"/>
      <c r="I34" s="396"/>
      <c r="J34" s="396"/>
      <c r="K34" s="396"/>
    </row>
    <row r="35" spans="1:11" ht="12.75">
      <c r="A35" s="108"/>
      <c r="B35" s="110"/>
      <c r="C35" s="396" t="s">
        <v>128</v>
      </c>
      <c r="D35" s="396"/>
      <c r="E35" s="396"/>
      <c r="F35" s="396"/>
      <c r="G35" s="396"/>
      <c r="H35" s="396"/>
      <c r="I35" s="396"/>
      <c r="J35" s="396"/>
      <c r="K35" s="396"/>
    </row>
    <row r="36" spans="1:10" ht="12.75">
      <c r="A36" s="108"/>
      <c r="B36" s="110"/>
      <c r="C36" s="110" t="s">
        <v>358</v>
      </c>
      <c r="D36" s="110"/>
      <c r="E36" s="110"/>
      <c r="F36" s="110"/>
      <c r="G36" s="108"/>
      <c r="H36" s="108"/>
      <c r="I36" s="108"/>
      <c r="J36" s="111"/>
    </row>
    <row r="37" spans="1:10" ht="12.75">
      <c r="A37" s="108"/>
      <c r="B37" s="110"/>
      <c r="C37" s="110"/>
      <c r="D37" s="108"/>
      <c r="E37" s="108"/>
      <c r="F37" s="108"/>
      <c r="G37" s="108"/>
      <c r="H37" s="108"/>
      <c r="I37" s="108"/>
      <c r="J37" s="111"/>
    </row>
    <row r="38" spans="1:10" ht="15.75">
      <c r="A38" s="108"/>
      <c r="B38" s="114" t="s">
        <v>256</v>
      </c>
      <c r="C38" s="114"/>
      <c r="D38" s="114"/>
      <c r="E38" s="114"/>
      <c r="F38" s="108"/>
      <c r="G38" s="108"/>
      <c r="H38" s="108"/>
      <c r="I38" s="108"/>
      <c r="J38" s="111"/>
    </row>
    <row r="39" spans="1:10" ht="12.75">
      <c r="A39" s="108"/>
      <c r="B39" s="109"/>
      <c r="C39" s="110"/>
      <c r="D39" s="108"/>
      <c r="E39" s="108"/>
      <c r="F39" s="108"/>
      <c r="G39" s="108"/>
      <c r="H39" s="108"/>
      <c r="I39" s="108"/>
      <c r="J39" s="111"/>
    </row>
    <row r="40" spans="1:11" ht="12.75">
      <c r="A40" s="108"/>
      <c r="B40" s="113" t="s">
        <v>12</v>
      </c>
      <c r="C40" s="113"/>
      <c r="D40" s="113"/>
      <c r="E40" s="113"/>
      <c r="F40" s="113"/>
      <c r="G40" s="113"/>
      <c r="H40" s="113"/>
      <c r="I40" s="131"/>
      <c r="J40" s="132"/>
      <c r="K40" s="133"/>
    </row>
    <row r="41" spans="1:11" ht="18" customHeight="1">
      <c r="A41" s="108"/>
      <c r="B41" s="134" t="s">
        <v>219</v>
      </c>
      <c r="C41" s="134"/>
      <c r="D41" s="134"/>
      <c r="E41" s="134"/>
      <c r="F41" s="134"/>
      <c r="G41" s="134"/>
      <c r="H41" s="134"/>
      <c r="I41" s="134"/>
      <c r="J41" s="134"/>
      <c r="K41" s="134"/>
    </row>
    <row r="42" spans="1:11" ht="18" customHeight="1">
      <c r="A42" s="108"/>
      <c r="B42" s="134" t="s">
        <v>220</v>
      </c>
      <c r="C42" s="134"/>
      <c r="D42" s="134"/>
      <c r="E42" s="134"/>
      <c r="F42" s="134"/>
      <c r="G42" s="134"/>
      <c r="H42" s="134"/>
      <c r="I42" s="134"/>
      <c r="J42" s="134"/>
      <c r="K42" s="134"/>
    </row>
    <row r="43" spans="2:3" ht="12.75">
      <c r="B43" s="4"/>
      <c r="C43" s="3"/>
    </row>
    <row r="44" spans="2:3" ht="12.75">
      <c r="B44" s="4"/>
      <c r="C44" s="3"/>
    </row>
    <row r="45" spans="2:3" ht="12.75">
      <c r="B45" s="4"/>
      <c r="C45" s="3"/>
    </row>
    <row r="46" spans="2:3" ht="12.75">
      <c r="B46" s="4"/>
      <c r="C46" s="3"/>
    </row>
    <row r="47" spans="2:3" ht="12.75">
      <c r="B47" s="4"/>
      <c r="C47" s="3"/>
    </row>
    <row r="48" spans="2:3" ht="12.75">
      <c r="B48" s="69"/>
      <c r="C48" s="3"/>
    </row>
    <row r="49" ht="12">
      <c r="B49" s="5"/>
    </row>
  </sheetData>
  <sheetProtection password="E711" sheet="1" objects="1" scenarios="1"/>
  <mergeCells count="14">
    <mergeCell ref="C22:K22"/>
    <mergeCell ref="C24:K24"/>
    <mergeCell ref="C26:K26"/>
    <mergeCell ref="C25:K25"/>
    <mergeCell ref="C13:D13"/>
    <mergeCell ref="C15:D15"/>
    <mergeCell ref="C16:D16"/>
    <mergeCell ref="C20:K20"/>
    <mergeCell ref="C35:K35"/>
    <mergeCell ref="C33:K33"/>
    <mergeCell ref="C34:K34"/>
    <mergeCell ref="C27:F27"/>
    <mergeCell ref="C29:K29"/>
    <mergeCell ref="C31:J31"/>
  </mergeCells>
  <printOptions/>
  <pageMargins left="0.5905511811023623" right="0.5905511811023623" top="0.5905511811023623" bottom="0.5905511811023623" header="0.5118110236220472" footer="0.5118110236220472"/>
  <pageSetup fitToHeight="1" fitToWidth="1" orientation="portrait" paperSize="9" r:id="rId1"/>
  <headerFooter alignWithMargins="0">
    <oddFooter>&amp;L&amp;6&amp;F/&amp;A/&amp;D/&amp;T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169"/>
  <sheetViews>
    <sheetView zoomScalePageLayoutView="0" workbookViewId="0" topLeftCell="A1">
      <selection activeCell="A1" sqref="A1"/>
    </sheetView>
  </sheetViews>
  <sheetFormatPr defaultColWidth="11.00390625" defaultRowHeight="12"/>
  <cols>
    <col min="1" max="1" width="3.875" style="189" customWidth="1"/>
    <col min="2" max="2" width="3.75390625" style="120" customWidth="1"/>
    <col min="3" max="3" width="3.875" style="127" customWidth="1"/>
    <col min="4" max="4" width="6.75390625" style="127" customWidth="1"/>
    <col min="5" max="5" width="16.125" style="127" customWidth="1"/>
    <col min="6" max="6" width="8.375" style="127" customWidth="1"/>
    <col min="7" max="7" width="6.25390625" style="127" customWidth="1"/>
    <col min="8" max="8" width="6.875" style="127" customWidth="1"/>
    <col min="9" max="9" width="10.875" style="127" customWidth="1"/>
    <col min="10" max="10" width="15.375" style="127" customWidth="1"/>
    <col min="11" max="11" width="21.25390625" style="0" customWidth="1"/>
  </cols>
  <sheetData>
    <row r="1" spans="2:11" ht="18">
      <c r="B1" s="177" t="s">
        <v>235</v>
      </c>
      <c r="C1" s="178"/>
      <c r="D1" s="178"/>
      <c r="E1" s="178"/>
      <c r="F1" s="178"/>
      <c r="G1" s="178"/>
      <c r="H1" s="178"/>
      <c r="I1" s="178"/>
      <c r="J1" s="178"/>
      <c r="K1" s="337" t="s">
        <v>270</v>
      </c>
    </row>
    <row r="2" spans="2:11" ht="13.5">
      <c r="B2" s="177" t="s">
        <v>236</v>
      </c>
      <c r="C2" s="179"/>
      <c r="D2" s="179"/>
      <c r="E2" s="179"/>
      <c r="F2" s="179"/>
      <c r="G2" s="179"/>
      <c r="H2" s="179"/>
      <c r="I2" s="179"/>
      <c r="J2" s="179"/>
      <c r="K2" s="5"/>
    </row>
    <row r="3" spans="1:11" ht="1.5" customHeight="1">
      <c r="A3" s="190"/>
      <c r="B3" s="180"/>
      <c r="C3" s="180"/>
      <c r="D3" s="180"/>
      <c r="E3" s="180"/>
      <c r="F3" s="181"/>
      <c r="G3" s="181"/>
      <c r="H3" s="181"/>
      <c r="I3" s="181"/>
      <c r="J3" s="181"/>
      <c r="K3" s="140"/>
    </row>
    <row r="4" spans="1:11" ht="9" customHeight="1">
      <c r="A4" s="191"/>
      <c r="B4" s="182"/>
      <c r="K4" s="130" t="str">
        <f>'Demande SS'!M4</f>
        <v>Justificatif SS MINERGIE® NachweisSSVers2016, à utiliser jusqu'au 31.12.2016 au plus tard.</v>
      </c>
    </row>
    <row r="5" spans="1:11" ht="6.75" customHeight="1">
      <c r="A5" s="191"/>
      <c r="B5" s="182"/>
      <c r="K5" s="130"/>
    </row>
    <row r="6" spans="1:11" ht="21">
      <c r="A6" s="191"/>
      <c r="B6" s="178" t="s">
        <v>273</v>
      </c>
      <c r="K6" s="130"/>
    </row>
    <row r="7" spans="1:11" ht="18">
      <c r="A7" s="191"/>
      <c r="B7" s="178" t="s">
        <v>365</v>
      </c>
      <c r="K7" s="130"/>
    </row>
    <row r="8" spans="1:11" ht="12.75">
      <c r="A8" s="191"/>
      <c r="B8" s="179" t="s">
        <v>366</v>
      </c>
      <c r="K8" s="130"/>
    </row>
    <row r="9" spans="1:11" ht="12.75">
      <c r="A9" s="191"/>
      <c r="B9" s="182"/>
      <c r="K9" s="130"/>
    </row>
    <row r="10" spans="2:11" ht="15.75">
      <c r="B10" s="183" t="s">
        <v>367</v>
      </c>
      <c r="C10" s="183"/>
      <c r="D10" s="183"/>
      <c r="E10" s="183"/>
      <c r="K10" s="5"/>
    </row>
    <row r="11" spans="1:11" ht="12" customHeight="1">
      <c r="A11" s="189" t="s">
        <v>21</v>
      </c>
      <c r="B11" s="175" t="s">
        <v>19</v>
      </c>
      <c r="C11" s="183"/>
      <c r="D11" s="183"/>
      <c r="E11" s="183"/>
      <c r="K11" s="5"/>
    </row>
    <row r="12" spans="2:11" ht="12" customHeight="1">
      <c r="B12" s="175" t="s">
        <v>20</v>
      </c>
      <c r="C12" s="183"/>
      <c r="D12" s="183"/>
      <c r="E12" s="183"/>
      <c r="K12" s="5"/>
    </row>
    <row r="13" spans="2:11" ht="3.75" customHeight="1">
      <c r="B13" s="175"/>
      <c r="C13" s="183"/>
      <c r="D13" s="183"/>
      <c r="E13" s="183"/>
      <c r="K13" s="5"/>
    </row>
    <row r="14" spans="1:11" ht="22.5" customHeight="1">
      <c r="A14" s="340">
        <f>'Demande SS'!A13</f>
        <v>5</v>
      </c>
      <c r="B14" s="399" t="s">
        <v>139</v>
      </c>
      <c r="C14" s="399"/>
      <c r="D14" s="399"/>
      <c r="E14" s="399"/>
      <c r="F14" s="399"/>
      <c r="G14" s="399"/>
      <c r="H14" s="399"/>
      <c r="I14" s="399"/>
      <c r="J14" s="399"/>
      <c r="K14" s="399"/>
    </row>
    <row r="15" spans="2:11" ht="3.75" customHeight="1">
      <c r="B15" s="175"/>
      <c r="C15" s="183"/>
      <c r="D15" s="183"/>
      <c r="E15" s="183"/>
      <c r="K15" s="5"/>
    </row>
    <row r="16" spans="1:11" ht="13.5" customHeight="1">
      <c r="A16" s="189">
        <f>'Demande SS'!A15</f>
        <v>6</v>
      </c>
      <c r="B16" s="175" t="s">
        <v>389</v>
      </c>
      <c r="C16" s="183"/>
      <c r="D16" s="183"/>
      <c r="E16" s="183"/>
      <c r="K16" s="5"/>
    </row>
    <row r="17" spans="2:11" ht="12" customHeight="1">
      <c r="B17" s="175"/>
      <c r="C17" s="175" t="s">
        <v>26</v>
      </c>
      <c r="D17" s="175"/>
      <c r="E17" s="175"/>
      <c r="F17" s="175"/>
      <c r="G17" s="175"/>
      <c r="H17" s="175"/>
      <c r="I17" s="175"/>
      <c r="J17" s="175"/>
      <c r="K17" s="5"/>
    </row>
    <row r="18" spans="2:11" ht="12" customHeight="1">
      <c r="B18" s="175"/>
      <c r="C18" s="175" t="s">
        <v>27</v>
      </c>
      <c r="D18" s="175"/>
      <c r="E18" s="175"/>
      <c r="F18" s="175"/>
      <c r="G18" s="175"/>
      <c r="H18" s="175"/>
      <c r="I18" s="175"/>
      <c r="J18" s="175"/>
      <c r="K18" s="5"/>
    </row>
    <row r="19" spans="2:11" ht="12" customHeight="1">
      <c r="B19" s="175"/>
      <c r="C19" s="175" t="s">
        <v>22</v>
      </c>
      <c r="D19" s="175"/>
      <c r="E19" s="175"/>
      <c r="F19" s="175"/>
      <c r="G19" s="175"/>
      <c r="H19" s="175"/>
      <c r="I19" s="175"/>
      <c r="J19" s="175"/>
      <c r="K19" s="5"/>
    </row>
    <row r="20" spans="2:11" ht="12" customHeight="1">
      <c r="B20" s="175"/>
      <c r="C20" s="175" t="s">
        <v>23</v>
      </c>
      <c r="D20" s="175"/>
      <c r="E20" s="175"/>
      <c r="F20" s="175"/>
      <c r="G20" s="175"/>
      <c r="H20" s="175"/>
      <c r="I20" s="175"/>
      <c r="J20" s="175"/>
      <c r="K20" s="5"/>
    </row>
    <row r="21" spans="3:11" ht="12" customHeight="1">
      <c r="C21" s="175" t="s">
        <v>24</v>
      </c>
      <c r="D21" s="183"/>
      <c r="E21" s="183"/>
      <c r="K21" s="5"/>
    </row>
    <row r="22" spans="2:11" ht="12" customHeight="1">
      <c r="B22" s="175"/>
      <c r="C22" s="175" t="s">
        <v>25</v>
      </c>
      <c r="D22" s="183"/>
      <c r="E22" s="183"/>
      <c r="K22" s="5"/>
    </row>
    <row r="23" spans="2:11" ht="12" customHeight="1">
      <c r="B23" s="175"/>
      <c r="C23" s="207" t="s">
        <v>28</v>
      </c>
      <c r="D23" s="183"/>
      <c r="E23" s="183"/>
      <c r="K23" s="5"/>
    </row>
    <row r="24" spans="2:11" ht="12" customHeight="1">
      <c r="B24" s="175"/>
      <c r="C24" s="175" t="s">
        <v>388</v>
      </c>
      <c r="D24" s="183"/>
      <c r="E24" s="183"/>
      <c r="K24" s="5"/>
    </row>
    <row r="25" spans="1:11" s="117" customFormat="1" ht="3.75" customHeight="1">
      <c r="A25" s="189"/>
      <c r="B25" s="175"/>
      <c r="C25" s="175"/>
      <c r="D25" s="176"/>
      <c r="E25" s="176"/>
      <c r="F25" s="176"/>
      <c r="G25" s="176"/>
      <c r="H25" s="176"/>
      <c r="I25" s="176"/>
      <c r="J25" s="176"/>
      <c r="K25" s="89"/>
    </row>
    <row r="26" spans="1:11" s="116" customFormat="1" ht="12">
      <c r="A26" s="189">
        <f>'Demande SS'!A19</f>
        <v>7</v>
      </c>
      <c r="B26" s="175" t="s">
        <v>31</v>
      </c>
      <c r="C26" s="175"/>
      <c r="D26" s="175"/>
      <c r="E26" s="175"/>
      <c r="F26" s="175"/>
      <c r="G26" s="175"/>
      <c r="H26" s="175"/>
      <c r="I26" s="175"/>
      <c r="J26" s="175"/>
      <c r="K26" s="95"/>
    </row>
    <row r="27" spans="1:11" s="116" customFormat="1" ht="13.5">
      <c r="A27" s="189"/>
      <c r="B27" s="175" t="s">
        <v>13</v>
      </c>
      <c r="C27" s="175"/>
      <c r="D27" s="175"/>
      <c r="E27" s="175"/>
      <c r="F27" s="175"/>
      <c r="G27" s="175"/>
      <c r="H27" s="175"/>
      <c r="I27" s="175"/>
      <c r="J27" s="175"/>
      <c r="K27" s="95"/>
    </row>
    <row r="28" spans="1:11" s="116" customFormat="1" ht="12">
      <c r="A28" s="189"/>
      <c r="B28" s="175" t="s">
        <v>32</v>
      </c>
      <c r="C28" s="175"/>
      <c r="D28" s="175"/>
      <c r="E28" s="175"/>
      <c r="F28" s="175"/>
      <c r="G28" s="175"/>
      <c r="H28" s="175"/>
      <c r="I28" s="175"/>
      <c r="J28" s="175"/>
      <c r="K28" s="95"/>
    </row>
    <row r="29" spans="1:11" s="116" customFormat="1" ht="12">
      <c r="A29" s="189"/>
      <c r="B29" s="175" t="s">
        <v>368</v>
      </c>
      <c r="C29" s="175"/>
      <c r="D29" s="175"/>
      <c r="E29" s="175"/>
      <c r="F29" s="175"/>
      <c r="G29" s="175"/>
      <c r="H29" s="175"/>
      <c r="I29" s="175"/>
      <c r="J29" s="175"/>
      <c r="K29" s="95"/>
    </row>
    <row r="30" spans="1:11" s="116" customFormat="1" ht="12">
      <c r="A30" s="189"/>
      <c r="B30" s="175" t="s">
        <v>390</v>
      </c>
      <c r="C30" s="175"/>
      <c r="D30" s="175"/>
      <c r="E30" s="175"/>
      <c r="F30" s="175"/>
      <c r="G30" s="175"/>
      <c r="H30" s="175"/>
      <c r="I30" s="175"/>
      <c r="J30" s="175"/>
      <c r="K30" s="95"/>
    </row>
    <row r="31" spans="1:11" s="116" customFormat="1" ht="3.75" customHeight="1">
      <c r="A31" s="189"/>
      <c r="B31" s="175"/>
      <c r="C31" s="175"/>
      <c r="D31" s="175"/>
      <c r="E31" s="175"/>
      <c r="F31" s="175"/>
      <c r="G31" s="175"/>
      <c r="H31" s="175"/>
      <c r="I31" s="175"/>
      <c r="J31" s="175"/>
      <c r="K31" s="95"/>
    </row>
    <row r="32" spans="1:11" s="116" customFormat="1" ht="12">
      <c r="A32" s="189"/>
      <c r="B32" s="175" t="s">
        <v>29</v>
      </c>
      <c r="C32" s="175"/>
      <c r="D32" s="175"/>
      <c r="E32" s="175"/>
      <c r="F32" s="175"/>
      <c r="G32" s="175"/>
      <c r="H32" s="175"/>
      <c r="I32" s="175"/>
      <c r="J32" s="175"/>
      <c r="K32" s="95"/>
    </row>
    <row r="33" spans="1:11" s="116" customFormat="1" ht="12">
      <c r="A33" s="189"/>
      <c r="B33" s="175" t="s">
        <v>30</v>
      </c>
      <c r="C33" s="175"/>
      <c r="D33" s="175"/>
      <c r="E33" s="175"/>
      <c r="F33" s="175"/>
      <c r="G33" s="175"/>
      <c r="H33" s="175"/>
      <c r="I33" s="175"/>
      <c r="J33" s="175"/>
      <c r="K33" s="95"/>
    </row>
    <row r="34" spans="1:11" s="116" customFormat="1" ht="12">
      <c r="A34" s="189"/>
      <c r="B34" s="345" t="s">
        <v>391</v>
      </c>
      <c r="C34" s="175"/>
      <c r="D34" s="175"/>
      <c r="E34" s="175"/>
      <c r="F34" s="175"/>
      <c r="G34" s="175"/>
      <c r="H34" s="175"/>
      <c r="I34" s="175"/>
      <c r="J34" s="175"/>
      <c r="K34" s="95"/>
    </row>
    <row r="35" spans="1:11" s="117" customFormat="1" ht="3.75" customHeight="1">
      <c r="A35" s="189"/>
      <c r="B35" s="175"/>
      <c r="C35" s="175"/>
      <c r="D35" s="176"/>
      <c r="E35" s="176"/>
      <c r="F35" s="176"/>
      <c r="G35" s="176"/>
      <c r="H35" s="176"/>
      <c r="I35" s="176"/>
      <c r="J35" s="176"/>
      <c r="K35" s="89"/>
    </row>
    <row r="36" spans="1:11" s="117" customFormat="1" ht="12.75" customHeight="1">
      <c r="A36" s="189">
        <f>'Demande SS'!A23</f>
        <v>8</v>
      </c>
      <c r="B36" s="92" t="s">
        <v>292</v>
      </c>
      <c r="C36" s="92"/>
      <c r="D36" s="92"/>
      <c r="E36" s="127"/>
      <c r="F36" s="127"/>
      <c r="G36" s="176"/>
      <c r="H36" s="176"/>
      <c r="I36" s="176"/>
      <c r="J36" s="176"/>
      <c r="K36" s="89"/>
    </row>
    <row r="37" spans="1:11" s="117" customFormat="1" ht="3.75" customHeight="1">
      <c r="A37" s="189"/>
      <c r="B37" s="175"/>
      <c r="C37" s="175"/>
      <c r="D37" s="176"/>
      <c r="E37" s="176"/>
      <c r="F37" s="176"/>
      <c r="G37" s="176"/>
      <c r="H37" s="176"/>
      <c r="I37" s="176"/>
      <c r="J37" s="176"/>
      <c r="K37" s="89"/>
    </row>
    <row r="38" spans="1:11" s="116" customFormat="1" ht="12">
      <c r="A38" s="189">
        <f>'Demande SS'!A25</f>
        <v>9</v>
      </c>
      <c r="B38" s="175" t="s">
        <v>369</v>
      </c>
      <c r="C38" s="175"/>
      <c r="D38" s="175"/>
      <c r="E38" s="175"/>
      <c r="F38" s="175"/>
      <c r="G38" s="175"/>
      <c r="H38" s="175"/>
      <c r="I38" s="175"/>
      <c r="J38" s="175"/>
      <c r="K38" s="95"/>
    </row>
    <row r="39" spans="1:11" s="116" customFormat="1" ht="12">
      <c r="A39" s="189"/>
      <c r="B39" s="175" t="s">
        <v>241</v>
      </c>
      <c r="C39" s="175"/>
      <c r="D39" s="175"/>
      <c r="E39" s="175"/>
      <c r="F39" s="175"/>
      <c r="G39" s="175"/>
      <c r="H39" s="175"/>
      <c r="I39" s="175"/>
      <c r="J39" s="175"/>
      <c r="K39" s="89"/>
    </row>
    <row r="40" spans="1:11" s="116" customFormat="1" ht="13.5" customHeight="1">
      <c r="A40" s="189"/>
      <c r="B40" s="175" t="s">
        <v>215</v>
      </c>
      <c r="C40" s="175"/>
      <c r="D40" s="175"/>
      <c r="E40" s="175"/>
      <c r="F40" s="175"/>
      <c r="G40" s="175"/>
      <c r="H40" s="175"/>
      <c r="I40" s="175"/>
      <c r="J40" s="175"/>
      <c r="K40" s="95"/>
    </row>
    <row r="41" spans="1:11" s="117" customFormat="1" ht="13.5" customHeight="1">
      <c r="A41" s="189"/>
      <c r="B41" s="175" t="s">
        <v>216</v>
      </c>
      <c r="C41" s="175"/>
      <c r="D41" s="176"/>
      <c r="E41" s="176"/>
      <c r="F41" s="176"/>
      <c r="G41" s="176"/>
      <c r="H41" s="176"/>
      <c r="I41" s="176"/>
      <c r="J41" s="176"/>
      <c r="K41" s="89"/>
    </row>
    <row r="42" spans="1:11" s="117" customFormat="1" ht="3" customHeight="1">
      <c r="A42" s="189"/>
      <c r="B42" s="175"/>
      <c r="C42" s="175"/>
      <c r="D42" s="176"/>
      <c r="E42" s="176"/>
      <c r="F42" s="176"/>
      <c r="G42" s="176"/>
      <c r="H42" s="176"/>
      <c r="I42" s="176"/>
      <c r="J42" s="176"/>
      <c r="K42" s="89"/>
    </row>
    <row r="43" spans="1:11" s="116" customFormat="1" ht="13.5">
      <c r="A43" s="189">
        <f>'Demande SS'!A27</f>
        <v>10</v>
      </c>
      <c r="B43" s="175" t="s">
        <v>242</v>
      </c>
      <c r="C43" s="175"/>
      <c r="D43" s="175"/>
      <c r="E43" s="175"/>
      <c r="F43" s="175"/>
      <c r="G43" s="175"/>
      <c r="H43" s="175"/>
      <c r="I43" s="175"/>
      <c r="J43" s="175"/>
      <c r="K43" s="95"/>
    </row>
    <row r="44" spans="1:11" s="117" customFormat="1" ht="12">
      <c r="A44" s="189"/>
      <c r="B44" s="175" t="s">
        <v>271</v>
      </c>
      <c r="C44" s="175"/>
      <c r="D44" s="175"/>
      <c r="E44" s="175"/>
      <c r="F44" s="175"/>
      <c r="G44" s="175"/>
      <c r="H44" s="175"/>
      <c r="I44" s="175"/>
      <c r="J44" s="176"/>
      <c r="K44" s="89"/>
    </row>
    <row r="45" spans="1:11" s="117" customFormat="1" ht="6" customHeight="1">
      <c r="A45" s="189"/>
      <c r="B45" s="175"/>
      <c r="C45" s="175"/>
      <c r="D45" s="176"/>
      <c r="E45" s="176"/>
      <c r="F45" s="176"/>
      <c r="G45" s="176"/>
      <c r="H45" s="176"/>
      <c r="I45" s="176"/>
      <c r="J45" s="176"/>
      <c r="K45" s="89"/>
    </row>
    <row r="46" spans="1:11" s="117" customFormat="1" ht="13.5" customHeight="1">
      <c r="A46" s="189"/>
      <c r="B46" s="175" t="s">
        <v>289</v>
      </c>
      <c r="C46" s="175"/>
      <c r="D46" s="176"/>
      <c r="E46" s="176"/>
      <c r="F46" s="176"/>
      <c r="G46" s="176"/>
      <c r="H46" s="176"/>
      <c r="I46" s="176"/>
      <c r="J46" s="176"/>
      <c r="K46" s="89"/>
    </row>
    <row r="47" spans="1:11" s="117" customFormat="1" ht="13.5" customHeight="1">
      <c r="A47" s="189"/>
      <c r="B47" s="175" t="s">
        <v>288</v>
      </c>
      <c r="C47" s="175"/>
      <c r="D47" s="176"/>
      <c r="E47" s="176"/>
      <c r="F47" s="176"/>
      <c r="G47" s="176"/>
      <c r="H47" s="176"/>
      <c r="I47" s="176"/>
      <c r="J47" s="176"/>
      <c r="K47" s="89"/>
    </row>
    <row r="48" spans="1:11" s="117" customFormat="1" ht="6" customHeight="1">
      <c r="A48" s="189"/>
      <c r="B48" s="175"/>
      <c r="C48" s="175"/>
      <c r="D48" s="176"/>
      <c r="E48" s="176"/>
      <c r="F48" s="176"/>
      <c r="G48" s="176"/>
      <c r="H48" s="176"/>
      <c r="I48" s="176"/>
      <c r="J48" s="176"/>
      <c r="K48" s="89"/>
    </row>
    <row r="49" spans="1:11" s="116" customFormat="1" ht="13.5">
      <c r="A49" s="189">
        <f>'Demande SS'!A28</f>
        <v>11</v>
      </c>
      <c r="B49" s="175" t="s">
        <v>287</v>
      </c>
      <c r="C49" s="175"/>
      <c r="D49" s="175"/>
      <c r="E49" s="175"/>
      <c r="F49" s="175"/>
      <c r="G49" s="175"/>
      <c r="H49" s="175"/>
      <c r="I49" s="175"/>
      <c r="J49" s="175"/>
      <c r="K49" s="95"/>
    </row>
    <row r="50" spans="1:11" s="117" customFormat="1" ht="3.75" customHeight="1">
      <c r="A50" s="189"/>
      <c r="B50" s="175"/>
      <c r="C50" s="175"/>
      <c r="D50" s="176"/>
      <c r="E50" s="176"/>
      <c r="F50" s="176"/>
      <c r="G50" s="176"/>
      <c r="H50" s="176"/>
      <c r="I50" s="176"/>
      <c r="J50" s="176"/>
      <c r="K50" s="89"/>
    </row>
    <row r="51" spans="1:11" s="117" customFormat="1" ht="12.75" customHeight="1">
      <c r="A51" s="189">
        <f>'Demande SS'!A29</f>
        <v>12</v>
      </c>
      <c r="B51" s="175" t="s">
        <v>384</v>
      </c>
      <c r="C51" s="175"/>
      <c r="D51" s="176"/>
      <c r="E51" s="176"/>
      <c r="F51" s="176"/>
      <c r="G51" s="176"/>
      <c r="H51" s="176"/>
      <c r="I51" s="176"/>
      <c r="J51" s="176"/>
      <c r="K51" s="89"/>
    </row>
    <row r="52" spans="1:11" s="116" customFormat="1" ht="12">
      <c r="A52" s="189"/>
      <c r="B52" s="175" t="s">
        <v>272</v>
      </c>
      <c r="C52" s="175"/>
      <c r="D52" s="175"/>
      <c r="E52" s="175"/>
      <c r="F52" s="175"/>
      <c r="G52" s="175"/>
      <c r="H52" s="175"/>
      <c r="I52" s="175"/>
      <c r="J52" s="175"/>
      <c r="K52" s="95"/>
    </row>
    <row r="53" spans="1:11" s="117" customFormat="1" ht="3.75" customHeight="1">
      <c r="A53" s="189"/>
      <c r="B53" s="175"/>
      <c r="C53" s="175"/>
      <c r="D53" s="176"/>
      <c r="E53" s="176"/>
      <c r="F53" s="176"/>
      <c r="G53" s="176"/>
      <c r="H53" s="176"/>
      <c r="I53" s="176"/>
      <c r="J53" s="176"/>
      <c r="K53" s="89"/>
    </row>
    <row r="54" spans="1:11" s="117" customFormat="1" ht="12.75" customHeight="1">
      <c r="A54" s="189">
        <f>'Demande SS'!A32</f>
        <v>14</v>
      </c>
      <c r="B54" s="175" t="s">
        <v>304</v>
      </c>
      <c r="C54" s="175"/>
      <c r="D54" s="176"/>
      <c r="E54" s="176"/>
      <c r="F54" s="176"/>
      <c r="G54" s="176"/>
      <c r="H54" s="176"/>
      <c r="I54" s="176"/>
      <c r="J54" s="176"/>
      <c r="K54" s="89"/>
    </row>
    <row r="55" spans="1:11" s="116" customFormat="1" ht="12">
      <c r="A55" s="189"/>
      <c r="B55" s="175" t="s">
        <v>305</v>
      </c>
      <c r="C55" s="175"/>
      <c r="D55" s="175"/>
      <c r="E55" s="175"/>
      <c r="F55" s="175"/>
      <c r="G55" s="175"/>
      <c r="H55" s="175"/>
      <c r="I55" s="175"/>
      <c r="J55" s="175"/>
      <c r="K55" s="95"/>
    </row>
    <row r="56" spans="1:11" s="117" customFormat="1" ht="3.75" customHeight="1">
      <c r="A56" s="189"/>
      <c r="B56" s="175"/>
      <c r="C56" s="175"/>
      <c r="D56" s="176"/>
      <c r="E56" s="176"/>
      <c r="F56" s="176"/>
      <c r="G56" s="176"/>
      <c r="H56" s="176"/>
      <c r="I56" s="176"/>
      <c r="J56" s="176"/>
      <c r="K56" s="89"/>
    </row>
    <row r="57" spans="1:11" s="117" customFormat="1" ht="12.75" customHeight="1">
      <c r="A57" s="189">
        <f>'Demande SS'!A33</f>
        <v>15</v>
      </c>
      <c r="B57" s="175" t="s">
        <v>250</v>
      </c>
      <c r="C57" s="175"/>
      <c r="D57" s="176"/>
      <c r="E57" s="176"/>
      <c r="F57" s="176"/>
      <c r="G57" s="176"/>
      <c r="H57" s="176"/>
      <c r="I57" s="176"/>
      <c r="J57" s="176"/>
      <c r="K57" s="89"/>
    </row>
    <row r="58" spans="1:11" s="116" customFormat="1" ht="12">
      <c r="A58" s="189"/>
      <c r="B58" s="175" t="s">
        <v>278</v>
      </c>
      <c r="C58" s="175"/>
      <c r="D58" s="175"/>
      <c r="E58" s="175"/>
      <c r="F58" s="175"/>
      <c r="G58" s="175"/>
      <c r="H58" s="175"/>
      <c r="I58" s="175"/>
      <c r="J58" s="175"/>
      <c r="K58" s="95"/>
    </row>
    <row r="59" spans="1:11" s="117" customFormat="1" ht="3.75" customHeight="1">
      <c r="A59" s="189"/>
      <c r="B59" s="175"/>
      <c r="C59" s="175"/>
      <c r="D59" s="176"/>
      <c r="E59" s="176"/>
      <c r="F59" s="176"/>
      <c r="G59" s="176"/>
      <c r="H59" s="176"/>
      <c r="I59" s="176"/>
      <c r="J59" s="176"/>
      <c r="K59" s="89"/>
    </row>
    <row r="60" spans="1:11" s="117" customFormat="1" ht="12">
      <c r="A60" s="189">
        <f>'Demande SS'!A34</f>
        <v>16</v>
      </c>
      <c r="B60" s="175" t="s">
        <v>226</v>
      </c>
      <c r="C60" s="175"/>
      <c r="D60" s="175"/>
      <c r="E60" s="175"/>
      <c r="F60" s="175"/>
      <c r="G60" s="175"/>
      <c r="H60" s="175"/>
      <c r="I60" s="175"/>
      <c r="J60" s="176"/>
      <c r="K60" s="89"/>
    </row>
    <row r="61" spans="1:11" s="117" customFormat="1" ht="3.75" customHeight="1">
      <c r="A61" s="189"/>
      <c r="B61" s="175"/>
      <c r="C61" s="175"/>
      <c r="D61" s="176"/>
      <c r="E61" s="176"/>
      <c r="F61" s="176"/>
      <c r="G61" s="176"/>
      <c r="H61" s="176"/>
      <c r="I61" s="176"/>
      <c r="J61" s="176"/>
      <c r="K61" s="89"/>
    </row>
    <row r="62" spans="1:11" s="116" customFormat="1" ht="12">
      <c r="A62" s="189">
        <f>'Demande SS'!A35</f>
        <v>17</v>
      </c>
      <c r="B62" s="175" t="s">
        <v>280</v>
      </c>
      <c r="C62" s="175"/>
      <c r="D62" s="175"/>
      <c r="E62" s="175"/>
      <c r="F62" s="175"/>
      <c r="G62" s="175"/>
      <c r="H62" s="175"/>
      <c r="I62" s="175"/>
      <c r="J62" s="175"/>
      <c r="K62" s="95"/>
    </row>
    <row r="63" spans="1:11" s="117" customFormat="1" ht="12">
      <c r="A63" s="189"/>
      <c r="B63" s="175" t="s">
        <v>279</v>
      </c>
      <c r="C63" s="175"/>
      <c r="D63" s="175"/>
      <c r="E63" s="175"/>
      <c r="F63" s="176"/>
      <c r="G63" s="176"/>
      <c r="H63" s="176"/>
      <c r="I63" s="176"/>
      <c r="J63" s="176"/>
      <c r="K63" s="89"/>
    </row>
    <row r="64" spans="1:11" s="117" customFormat="1" ht="3.75" customHeight="1">
      <c r="A64" s="189"/>
      <c r="B64" s="175"/>
      <c r="C64" s="175"/>
      <c r="D64" s="175"/>
      <c r="E64" s="175"/>
      <c r="F64" s="176"/>
      <c r="G64" s="176"/>
      <c r="H64" s="176"/>
      <c r="I64" s="176"/>
      <c r="J64" s="176"/>
      <c r="K64" s="89"/>
    </row>
    <row r="65" spans="1:11" s="117" customFormat="1" ht="12">
      <c r="A65" s="189">
        <f>'Demande SS'!A36</f>
        <v>18</v>
      </c>
      <c r="B65" s="92" t="s">
        <v>293</v>
      </c>
      <c r="C65" s="92"/>
      <c r="D65" s="92"/>
      <c r="E65" s="127"/>
      <c r="F65" s="176"/>
      <c r="G65" s="176"/>
      <c r="H65" s="176"/>
      <c r="I65" s="176"/>
      <c r="J65" s="176"/>
      <c r="K65" s="89"/>
    </row>
    <row r="66" spans="1:11" s="117" customFormat="1" ht="3.75" customHeight="1">
      <c r="A66" s="189"/>
      <c r="B66" s="175"/>
      <c r="C66" s="175"/>
      <c r="D66" s="176"/>
      <c r="E66" s="176"/>
      <c r="F66" s="176"/>
      <c r="G66" s="176"/>
      <c r="H66" s="176"/>
      <c r="I66" s="176"/>
      <c r="J66" s="176"/>
      <c r="K66" s="89"/>
    </row>
    <row r="67" spans="1:11" s="116" customFormat="1" ht="12">
      <c r="A67" s="189">
        <f>'Demande SS'!A38</f>
        <v>20</v>
      </c>
      <c r="B67" s="175" t="s">
        <v>290</v>
      </c>
      <c r="C67" s="175"/>
      <c r="D67" s="175"/>
      <c r="E67" s="175"/>
      <c r="F67" s="175"/>
      <c r="G67" s="175"/>
      <c r="H67" s="175"/>
      <c r="I67" s="175"/>
      <c r="J67" s="175"/>
      <c r="K67" s="89"/>
    </row>
    <row r="68" spans="1:11" s="117" customFormat="1" ht="3.75" customHeight="1">
      <c r="A68" s="189"/>
      <c r="B68" s="175"/>
      <c r="C68" s="175"/>
      <c r="D68" s="176"/>
      <c r="E68" s="176"/>
      <c r="F68" s="176"/>
      <c r="G68" s="176"/>
      <c r="H68" s="176"/>
      <c r="I68" s="176"/>
      <c r="J68" s="176"/>
      <c r="K68" s="89"/>
    </row>
    <row r="69" spans="1:11" s="116" customFormat="1" ht="12">
      <c r="A69" s="189">
        <f>'Demande SS'!A39</f>
        <v>21</v>
      </c>
      <c r="B69" s="175" t="s">
        <v>286</v>
      </c>
      <c r="C69" s="175"/>
      <c r="D69" s="175"/>
      <c r="E69" s="175"/>
      <c r="F69" s="175"/>
      <c r="G69" s="175"/>
      <c r="H69" s="175"/>
      <c r="I69" s="175"/>
      <c r="J69" s="175"/>
      <c r="K69" s="89"/>
    </row>
    <row r="70" spans="1:11" s="116" customFormat="1" ht="3.75" customHeight="1">
      <c r="A70" s="189"/>
      <c r="B70" s="175"/>
      <c r="C70" s="175"/>
      <c r="D70" s="175"/>
      <c r="E70" s="175"/>
      <c r="F70" s="175"/>
      <c r="G70" s="175"/>
      <c r="H70" s="175"/>
      <c r="I70" s="175"/>
      <c r="J70" s="175"/>
      <c r="K70" s="89"/>
    </row>
    <row r="71" spans="2:11" ht="15.75">
      <c r="B71" s="183" t="s">
        <v>364</v>
      </c>
      <c r="C71" s="183"/>
      <c r="D71" s="183"/>
      <c r="E71" s="183"/>
      <c r="K71" s="5"/>
    </row>
    <row r="72" spans="1:11" s="116" customFormat="1" ht="12">
      <c r="A72" s="189">
        <f>'Justificatif SS'!A12</f>
        <v>62</v>
      </c>
      <c r="B72" s="175" t="s">
        <v>36</v>
      </c>
      <c r="C72" s="175"/>
      <c r="D72" s="175"/>
      <c r="E72" s="175"/>
      <c r="F72" s="175"/>
      <c r="G72" s="175"/>
      <c r="H72" s="175"/>
      <c r="I72" s="175"/>
      <c r="J72" s="175"/>
      <c r="K72" s="95"/>
    </row>
    <row r="73" spans="1:11" s="116" customFormat="1" ht="15.75" customHeight="1">
      <c r="A73" s="189"/>
      <c r="B73" s="175" t="s">
        <v>221</v>
      </c>
      <c r="C73" s="175"/>
      <c r="D73" s="175"/>
      <c r="E73" s="175"/>
      <c r="F73" s="175"/>
      <c r="G73" s="175"/>
      <c r="H73" s="175"/>
      <c r="I73" s="175"/>
      <c r="J73" s="175"/>
      <c r="K73" s="95"/>
    </row>
    <row r="74" spans="1:11" s="117" customFormat="1" ht="13.5">
      <c r="A74" s="189"/>
      <c r="B74" s="175" t="s">
        <v>222</v>
      </c>
      <c r="C74" s="175"/>
      <c r="D74" s="175"/>
      <c r="E74" s="175"/>
      <c r="F74" s="175"/>
      <c r="G74" s="176"/>
      <c r="H74" s="176"/>
      <c r="I74" s="176"/>
      <c r="J74" s="176"/>
      <c r="K74" s="89"/>
    </row>
    <row r="75" spans="1:11" s="116" customFormat="1" ht="12">
      <c r="A75" s="189"/>
      <c r="B75" s="175" t="s">
        <v>307</v>
      </c>
      <c r="C75" s="175"/>
      <c r="D75" s="175"/>
      <c r="E75" s="175"/>
      <c r="F75" s="175"/>
      <c r="G75" s="175"/>
      <c r="H75" s="175"/>
      <c r="I75" s="175"/>
      <c r="J75" s="175"/>
      <c r="K75" s="95"/>
    </row>
    <row r="76" spans="1:11" s="116" customFormat="1" ht="12">
      <c r="A76" s="189"/>
      <c r="B76" s="175" t="s">
        <v>377</v>
      </c>
      <c r="C76" s="175"/>
      <c r="D76" s="175"/>
      <c r="E76" s="175"/>
      <c r="F76" s="175"/>
      <c r="G76" s="175"/>
      <c r="H76" s="175"/>
      <c r="I76" s="175"/>
      <c r="J76" s="175"/>
      <c r="K76" s="95"/>
    </row>
    <row r="77" spans="1:11" s="117" customFormat="1" ht="3.75" customHeight="1">
      <c r="A77" s="189"/>
      <c r="B77" s="175"/>
      <c r="C77" s="175"/>
      <c r="D77" s="176"/>
      <c r="E77" s="176"/>
      <c r="F77" s="176"/>
      <c r="G77" s="176"/>
      <c r="H77" s="176"/>
      <c r="I77" s="176"/>
      <c r="J77" s="176"/>
      <c r="K77" s="89"/>
    </row>
    <row r="78" spans="1:11" s="116" customFormat="1" ht="12">
      <c r="A78" s="189">
        <f>'Justificatif SS'!A14</f>
        <v>64</v>
      </c>
      <c r="B78" s="175" t="s">
        <v>296</v>
      </c>
      <c r="C78" s="175"/>
      <c r="D78" s="175"/>
      <c r="E78" s="175"/>
      <c r="F78" s="175"/>
      <c r="G78" s="175"/>
      <c r="H78" s="175"/>
      <c r="I78" s="175"/>
      <c r="J78" s="175"/>
      <c r="K78" s="95"/>
    </row>
    <row r="79" spans="1:11" s="117" customFormat="1" ht="13.5">
      <c r="A79" s="189"/>
      <c r="B79" s="175" t="s">
        <v>33</v>
      </c>
      <c r="C79" s="175"/>
      <c r="D79" s="175"/>
      <c r="E79" s="175"/>
      <c r="F79" s="176"/>
      <c r="G79" s="176"/>
      <c r="H79" s="176"/>
      <c r="I79" s="176"/>
      <c r="J79" s="176"/>
      <c r="K79" s="89"/>
    </row>
    <row r="80" spans="1:11" s="117" customFormat="1" ht="3.75" customHeight="1">
      <c r="A80" s="189"/>
      <c r="B80" s="175"/>
      <c r="C80" s="175"/>
      <c r="D80" s="176"/>
      <c r="E80" s="176"/>
      <c r="F80" s="176"/>
      <c r="G80" s="176"/>
      <c r="H80" s="176"/>
      <c r="I80" s="176"/>
      <c r="J80" s="176"/>
      <c r="K80" s="89"/>
    </row>
    <row r="81" spans="1:11" s="116" customFormat="1" ht="12">
      <c r="A81" s="189">
        <f>'Justificatif SS'!A15</f>
        <v>65</v>
      </c>
      <c r="B81" s="398" t="s">
        <v>378</v>
      </c>
      <c r="C81" s="398"/>
      <c r="D81" s="398"/>
      <c r="E81" s="398"/>
      <c r="F81" s="398"/>
      <c r="G81" s="398"/>
      <c r="H81" s="398"/>
      <c r="I81" s="398"/>
      <c r="J81" s="398"/>
      <c r="K81" s="398"/>
    </row>
    <row r="82" spans="1:11" s="117" customFormat="1" ht="12">
      <c r="A82" s="189"/>
      <c r="B82" s="398" t="s">
        <v>34</v>
      </c>
      <c r="C82" s="398"/>
      <c r="D82" s="398"/>
      <c r="E82" s="398"/>
      <c r="F82" s="398"/>
      <c r="G82" s="398"/>
      <c r="H82" s="398"/>
      <c r="I82" s="398"/>
      <c r="J82" s="398"/>
      <c r="K82" s="398"/>
    </row>
    <row r="83" spans="1:11" s="116" customFormat="1" ht="12">
      <c r="A83" s="189"/>
      <c r="B83" s="398" t="s">
        <v>319</v>
      </c>
      <c r="C83" s="398"/>
      <c r="D83" s="398"/>
      <c r="E83" s="398"/>
      <c r="F83" s="398"/>
      <c r="G83" s="398"/>
      <c r="H83" s="398"/>
      <c r="I83" s="398"/>
      <c r="J83" s="398"/>
      <c r="K83" s="398"/>
    </row>
    <row r="84" spans="1:11" s="117" customFormat="1" ht="3.75" customHeight="1">
      <c r="A84" s="189"/>
      <c r="B84" s="175"/>
      <c r="C84" s="175"/>
      <c r="D84" s="176"/>
      <c r="E84" s="176"/>
      <c r="F84" s="176"/>
      <c r="G84" s="176"/>
      <c r="H84" s="176"/>
      <c r="I84" s="176"/>
      <c r="J84" s="176"/>
      <c r="K84" s="89"/>
    </row>
    <row r="85" spans="1:11" s="116" customFormat="1" ht="12">
      <c r="A85" s="189">
        <f>'Justificatif SS'!A16</f>
        <v>66</v>
      </c>
      <c r="B85" s="398" t="s">
        <v>249</v>
      </c>
      <c r="C85" s="398"/>
      <c r="D85" s="398"/>
      <c r="E85" s="398"/>
      <c r="F85" s="398"/>
      <c r="G85" s="398"/>
      <c r="H85" s="398"/>
      <c r="I85" s="398"/>
      <c r="J85" s="398"/>
      <c r="K85" s="398"/>
    </row>
    <row r="86" spans="1:11" s="116" customFormat="1" ht="12">
      <c r="A86" s="189"/>
      <c r="B86" s="398" t="s">
        <v>318</v>
      </c>
      <c r="C86" s="398"/>
      <c r="D86" s="398"/>
      <c r="E86" s="398"/>
      <c r="F86" s="398"/>
      <c r="G86" s="398"/>
      <c r="H86" s="398"/>
      <c r="I86" s="398"/>
      <c r="J86" s="398"/>
      <c r="K86" s="398"/>
    </row>
    <row r="87" spans="1:11" s="116" customFormat="1" ht="12">
      <c r="A87" s="189"/>
      <c r="B87" s="398" t="s">
        <v>35</v>
      </c>
      <c r="C87" s="398"/>
      <c r="D87" s="398"/>
      <c r="E87" s="398"/>
      <c r="F87" s="398"/>
      <c r="G87" s="398"/>
      <c r="H87" s="398"/>
      <c r="I87" s="398"/>
      <c r="J87" s="398"/>
      <c r="K87" s="398"/>
    </row>
    <row r="88" spans="1:11" s="117" customFormat="1" ht="3.75" customHeight="1">
      <c r="A88" s="189"/>
      <c r="B88" s="175"/>
      <c r="C88" s="175"/>
      <c r="D88" s="176"/>
      <c r="E88" s="176"/>
      <c r="F88" s="176"/>
      <c r="G88" s="176"/>
      <c r="H88" s="176"/>
      <c r="I88" s="176"/>
      <c r="J88" s="176"/>
      <c r="K88" s="89"/>
    </row>
    <row r="89" spans="1:11" s="117" customFormat="1" ht="12.75" customHeight="1">
      <c r="A89" s="189">
        <f>'Justificatif SS'!A17</f>
        <v>67</v>
      </c>
      <c r="B89" s="92" t="s">
        <v>179</v>
      </c>
      <c r="C89" s="92"/>
      <c r="D89" s="92"/>
      <c r="E89" s="127"/>
      <c r="F89" s="127"/>
      <c r="G89" s="127"/>
      <c r="H89" s="127"/>
      <c r="I89" s="127"/>
      <c r="J89" s="127"/>
      <c r="K89" s="89"/>
    </row>
    <row r="90" spans="1:11" s="117" customFormat="1" ht="12.75" customHeight="1">
      <c r="A90" s="189"/>
      <c r="B90" s="92" t="s">
        <v>178</v>
      </c>
      <c r="C90" s="92"/>
      <c r="D90" s="92"/>
      <c r="E90" s="127"/>
      <c r="F90" s="127"/>
      <c r="G90" s="127"/>
      <c r="H90" s="127"/>
      <c r="I90" s="127"/>
      <c r="J90" s="127"/>
      <c r="K90" s="89"/>
    </row>
    <row r="91" spans="1:11" s="117" customFormat="1" ht="3.75" customHeight="1">
      <c r="A91" s="189"/>
      <c r="B91" s="175"/>
      <c r="C91" s="175"/>
      <c r="D91" s="176"/>
      <c r="E91" s="176"/>
      <c r="F91" s="176"/>
      <c r="G91" s="176"/>
      <c r="H91" s="176"/>
      <c r="I91" s="176"/>
      <c r="J91" s="176"/>
      <c r="K91" s="89"/>
    </row>
    <row r="92" spans="1:11" s="116" customFormat="1" ht="12">
      <c r="A92" s="189">
        <f>'Justificatif SS'!A18</f>
        <v>68</v>
      </c>
      <c r="B92" s="175" t="s">
        <v>320</v>
      </c>
      <c r="C92" s="175"/>
      <c r="D92" s="175"/>
      <c r="E92" s="175"/>
      <c r="F92" s="175"/>
      <c r="G92" s="175"/>
      <c r="H92" s="175"/>
      <c r="I92" s="175"/>
      <c r="J92" s="175"/>
      <c r="K92" s="95"/>
    </row>
    <row r="93" spans="1:11" s="116" customFormat="1" ht="12">
      <c r="A93" s="189"/>
      <c r="B93" s="175" t="s">
        <v>387</v>
      </c>
      <c r="C93" s="175"/>
      <c r="D93" s="175"/>
      <c r="E93" s="175"/>
      <c r="F93" s="175"/>
      <c r="G93" s="175"/>
      <c r="H93" s="175"/>
      <c r="I93" s="175"/>
      <c r="J93" s="175"/>
      <c r="K93" s="95"/>
    </row>
    <row r="94" spans="1:11" s="116" customFormat="1" ht="3" customHeight="1">
      <c r="A94" s="189"/>
      <c r="B94" s="175"/>
      <c r="C94" s="175"/>
      <c r="D94" s="175"/>
      <c r="E94" s="175"/>
      <c r="F94" s="175"/>
      <c r="G94" s="175"/>
      <c r="H94" s="175"/>
      <c r="I94" s="175"/>
      <c r="J94" s="175"/>
      <c r="K94" s="95"/>
    </row>
    <row r="95" spans="1:11" s="116" customFormat="1" ht="12" customHeight="1">
      <c r="A95" s="189">
        <f>'Justificatif SS'!A20</f>
        <v>69</v>
      </c>
      <c r="B95" s="175" t="s">
        <v>274</v>
      </c>
      <c r="C95" s="175"/>
      <c r="D95" s="175"/>
      <c r="E95" s="175"/>
      <c r="F95" s="175"/>
      <c r="G95" s="175"/>
      <c r="H95" s="175"/>
      <c r="I95" s="175"/>
      <c r="J95" s="175"/>
      <c r="K95" s="95"/>
    </row>
    <row r="96" spans="1:11" s="116" customFormat="1" ht="12" customHeight="1">
      <c r="A96" s="189"/>
      <c r="B96" s="175" t="s">
        <v>275</v>
      </c>
      <c r="C96" s="175"/>
      <c r="D96" s="175"/>
      <c r="E96" s="175"/>
      <c r="F96" s="175"/>
      <c r="G96" s="175"/>
      <c r="H96" s="175"/>
      <c r="I96" s="175"/>
      <c r="J96" s="175"/>
      <c r="K96" s="95"/>
    </row>
    <row r="97" spans="1:11" s="116" customFormat="1" ht="12" customHeight="1">
      <c r="A97" s="189"/>
      <c r="B97" s="175" t="s">
        <v>276</v>
      </c>
      <c r="C97" s="175"/>
      <c r="D97" s="175"/>
      <c r="E97" s="175"/>
      <c r="F97" s="175"/>
      <c r="G97" s="175"/>
      <c r="H97" s="175"/>
      <c r="I97" s="175"/>
      <c r="J97" s="175"/>
      <c r="K97" s="95"/>
    </row>
    <row r="98" spans="1:11" s="116" customFormat="1" ht="3" customHeight="1">
      <c r="A98" s="189"/>
      <c r="B98" s="175"/>
      <c r="C98" s="175"/>
      <c r="D98" s="175"/>
      <c r="E98" s="175"/>
      <c r="F98" s="175"/>
      <c r="G98" s="175"/>
      <c r="H98" s="175"/>
      <c r="I98" s="175"/>
      <c r="J98" s="175"/>
      <c r="K98" s="95"/>
    </row>
    <row r="99" spans="1:11" s="116" customFormat="1" ht="26.25" customHeight="1">
      <c r="A99" s="242">
        <f>'Justificatif SS'!A21</f>
        <v>70</v>
      </c>
      <c r="B99" s="399" t="s">
        <v>165</v>
      </c>
      <c r="C99" s="399"/>
      <c r="D99" s="399"/>
      <c r="E99" s="399"/>
      <c r="F99" s="399"/>
      <c r="G99" s="399"/>
      <c r="H99" s="399"/>
      <c r="I99" s="399"/>
      <c r="J99" s="399"/>
      <c r="K99" s="399"/>
    </row>
    <row r="100" spans="1:11" s="116" customFormat="1" ht="3.75" customHeight="1">
      <c r="A100" s="242"/>
      <c r="B100" s="339"/>
      <c r="C100" s="339"/>
      <c r="D100" s="339"/>
      <c r="E100" s="339"/>
      <c r="F100" s="339"/>
      <c r="G100" s="339"/>
      <c r="H100" s="339"/>
      <c r="I100" s="339"/>
      <c r="J100" s="339"/>
      <c r="K100" s="339"/>
    </row>
    <row r="101" spans="1:11" s="116" customFormat="1" ht="12">
      <c r="A101" s="189">
        <f>'Justificatif SS'!A23</f>
        <v>71</v>
      </c>
      <c r="B101" s="398" t="s">
        <v>166</v>
      </c>
      <c r="C101" s="398"/>
      <c r="D101" s="398"/>
      <c r="E101" s="398"/>
      <c r="F101" s="398"/>
      <c r="G101" s="398"/>
      <c r="H101" s="398"/>
      <c r="I101" s="398"/>
      <c r="J101" s="398"/>
      <c r="K101" s="398"/>
    </row>
    <row r="102" spans="1:11" s="116" customFormat="1" ht="3.75" customHeight="1">
      <c r="A102" s="189"/>
      <c r="B102" s="398"/>
      <c r="C102" s="398"/>
      <c r="D102" s="398"/>
      <c r="E102" s="398"/>
      <c r="F102" s="398"/>
      <c r="G102" s="398"/>
      <c r="H102" s="398"/>
      <c r="I102" s="398"/>
      <c r="J102" s="398"/>
      <c r="K102" s="398"/>
    </row>
    <row r="103" spans="1:11" s="116" customFormat="1" ht="39.75" customHeight="1">
      <c r="A103" s="189" t="s">
        <v>157</v>
      </c>
      <c r="B103" s="399" t="s">
        <v>212</v>
      </c>
      <c r="C103" s="398"/>
      <c r="D103" s="398"/>
      <c r="E103" s="398"/>
      <c r="F103" s="398"/>
      <c r="G103" s="398"/>
      <c r="H103" s="398"/>
      <c r="I103" s="398"/>
      <c r="J103" s="398"/>
      <c r="K103" s="398"/>
    </row>
    <row r="104" spans="1:11" s="116" customFormat="1" ht="3.75" customHeight="1">
      <c r="A104" s="189"/>
      <c r="B104" s="399"/>
      <c r="C104" s="398"/>
      <c r="D104" s="398"/>
      <c r="E104" s="398"/>
      <c r="F104" s="398"/>
      <c r="G104" s="398"/>
      <c r="H104" s="398"/>
      <c r="I104" s="398"/>
      <c r="J104" s="398"/>
      <c r="K104" s="398"/>
    </row>
    <row r="105" spans="1:11" s="116" customFormat="1" ht="75.75" customHeight="1">
      <c r="A105" s="189" t="s">
        <v>158</v>
      </c>
      <c r="B105" s="399" t="s">
        <v>213</v>
      </c>
      <c r="C105" s="398"/>
      <c r="D105" s="398"/>
      <c r="E105" s="398"/>
      <c r="F105" s="398"/>
      <c r="G105" s="398"/>
      <c r="H105" s="398"/>
      <c r="I105" s="398"/>
      <c r="J105" s="398"/>
      <c r="K105" s="398"/>
    </row>
    <row r="106" spans="1:11" s="116" customFormat="1" ht="3.75" customHeight="1">
      <c r="A106" s="189"/>
      <c r="B106" s="339"/>
      <c r="C106" s="338"/>
      <c r="D106" s="338"/>
      <c r="E106" s="338"/>
      <c r="F106" s="338"/>
      <c r="G106" s="338"/>
      <c r="H106" s="338"/>
      <c r="I106" s="338"/>
      <c r="J106" s="338"/>
      <c r="K106" s="338"/>
    </row>
    <row r="107" spans="1:11" s="116" customFormat="1" ht="87.75" customHeight="1">
      <c r="A107" s="189" t="s">
        <v>159</v>
      </c>
      <c r="B107" s="399" t="s">
        <v>214</v>
      </c>
      <c r="C107" s="399"/>
      <c r="D107" s="399"/>
      <c r="E107" s="399"/>
      <c r="F107" s="399"/>
      <c r="G107" s="399"/>
      <c r="H107" s="399"/>
      <c r="I107" s="399"/>
      <c r="J107" s="399"/>
      <c r="K107" s="399"/>
    </row>
    <row r="108" spans="1:11" s="117" customFormat="1" ht="3.75" customHeight="1">
      <c r="A108" s="189"/>
      <c r="B108" s="175"/>
      <c r="C108" s="175"/>
      <c r="D108" s="176"/>
      <c r="E108" s="176"/>
      <c r="F108" s="176"/>
      <c r="G108" s="176"/>
      <c r="H108" s="176"/>
      <c r="I108" s="176"/>
      <c r="J108" s="176"/>
      <c r="K108" s="89"/>
    </row>
    <row r="109" spans="1:11" s="117" customFormat="1" ht="12.75" customHeight="1">
      <c r="A109" s="189">
        <f>'Justificatif SS'!A26</f>
        <v>73</v>
      </c>
      <c r="B109" s="175" t="s">
        <v>277</v>
      </c>
      <c r="C109" s="175"/>
      <c r="D109" s="176"/>
      <c r="E109" s="176"/>
      <c r="F109" s="176"/>
      <c r="G109" s="176"/>
      <c r="H109" s="176"/>
      <c r="I109" s="176"/>
      <c r="J109" s="176"/>
      <c r="K109" s="89"/>
    </row>
    <row r="110" spans="1:11" s="116" customFormat="1" ht="12">
      <c r="A110" s="189"/>
      <c r="B110" s="175" t="s">
        <v>255</v>
      </c>
      <c r="C110" s="175"/>
      <c r="D110" s="175"/>
      <c r="E110" s="175"/>
      <c r="F110" s="175"/>
      <c r="G110" s="175"/>
      <c r="H110" s="175"/>
      <c r="I110" s="175"/>
      <c r="J110" s="175"/>
      <c r="K110" s="95"/>
    </row>
    <row r="111" spans="1:11" s="117" customFormat="1" ht="3.75" customHeight="1">
      <c r="A111" s="189"/>
      <c r="B111" s="175"/>
      <c r="C111" s="175"/>
      <c r="D111" s="176"/>
      <c r="E111" s="176"/>
      <c r="F111" s="176"/>
      <c r="G111" s="176"/>
      <c r="H111" s="176"/>
      <c r="I111" s="176"/>
      <c r="J111" s="176"/>
      <c r="K111" s="89"/>
    </row>
    <row r="112" spans="1:11" s="117" customFormat="1" ht="12">
      <c r="A112" s="189">
        <f>'Justificatif SS'!A28</f>
        <v>74</v>
      </c>
      <c r="B112" s="175" t="s">
        <v>0</v>
      </c>
      <c r="C112" s="175"/>
      <c r="D112" s="175"/>
      <c r="E112" s="175"/>
      <c r="F112" s="175"/>
      <c r="G112" s="175"/>
      <c r="H112" s="175"/>
      <c r="I112" s="175"/>
      <c r="J112" s="176"/>
      <c r="K112" s="89"/>
    </row>
    <row r="113" spans="1:11" s="117" customFormat="1" ht="12">
      <c r="A113" s="189"/>
      <c r="B113" s="175" t="s">
        <v>1</v>
      </c>
      <c r="C113" s="175"/>
      <c r="D113" s="175"/>
      <c r="E113" s="175"/>
      <c r="F113" s="175"/>
      <c r="G113" s="175"/>
      <c r="H113" s="175"/>
      <c r="I113" s="175"/>
      <c r="J113" s="175"/>
      <c r="K113" s="89"/>
    </row>
    <row r="114" spans="1:11" s="117" customFormat="1" ht="12">
      <c r="A114" s="189"/>
      <c r="B114" s="175" t="s">
        <v>385</v>
      </c>
      <c r="C114" s="175"/>
      <c r="D114" s="175"/>
      <c r="E114" s="175"/>
      <c r="F114" s="175"/>
      <c r="G114" s="176"/>
      <c r="H114" s="176"/>
      <c r="I114" s="176"/>
      <c r="J114" s="176"/>
      <c r="K114" s="89"/>
    </row>
    <row r="115" spans="1:11" s="117" customFormat="1" ht="3.75" customHeight="1">
      <c r="A115" s="189"/>
      <c r="B115" s="175"/>
      <c r="C115" s="175"/>
      <c r="D115" s="176"/>
      <c r="E115" s="176"/>
      <c r="F115" s="176"/>
      <c r="G115" s="176"/>
      <c r="H115" s="176"/>
      <c r="I115" s="176"/>
      <c r="J115" s="176"/>
      <c r="K115" s="89"/>
    </row>
    <row r="116" spans="1:11" s="116" customFormat="1" ht="12">
      <c r="A116" s="189">
        <f>'Justificatif SS'!A31</f>
        <v>76</v>
      </c>
      <c r="B116" s="175" t="s">
        <v>245</v>
      </c>
      <c r="C116" s="175"/>
      <c r="D116" s="175"/>
      <c r="E116" s="175"/>
      <c r="F116" s="175"/>
      <c r="G116" s="175"/>
      <c r="H116" s="175"/>
      <c r="I116" s="175"/>
      <c r="J116" s="175"/>
      <c r="K116" s="95"/>
    </row>
    <row r="117" spans="1:11" s="116" customFormat="1" ht="12">
      <c r="A117" s="189"/>
      <c r="B117" s="175" t="s">
        <v>246</v>
      </c>
      <c r="C117" s="175"/>
      <c r="D117" s="175"/>
      <c r="E117" s="175"/>
      <c r="F117" s="175"/>
      <c r="G117" s="175"/>
      <c r="H117" s="175"/>
      <c r="I117" s="175"/>
      <c r="J117" s="175"/>
      <c r="K117" s="95"/>
    </row>
    <row r="118" spans="1:11" s="116" customFormat="1" ht="12">
      <c r="A118" s="189"/>
      <c r="B118" s="175" t="s">
        <v>359</v>
      </c>
      <c r="C118" s="175"/>
      <c r="D118" s="175"/>
      <c r="E118" s="175"/>
      <c r="F118" s="175"/>
      <c r="G118" s="175"/>
      <c r="H118" s="175"/>
      <c r="I118" s="175"/>
      <c r="J118" s="175"/>
      <c r="K118" s="95"/>
    </row>
    <row r="119" spans="1:11" s="117" customFormat="1" ht="12">
      <c r="A119" s="189"/>
      <c r="B119" s="175" t="s">
        <v>360</v>
      </c>
      <c r="C119" s="175"/>
      <c r="D119" s="175"/>
      <c r="E119" s="175"/>
      <c r="F119" s="175"/>
      <c r="G119" s="175"/>
      <c r="H119" s="175"/>
      <c r="I119" s="176"/>
      <c r="J119" s="176"/>
      <c r="K119" s="89"/>
    </row>
    <row r="120" spans="1:11" s="117" customFormat="1" ht="3.75" customHeight="1">
      <c r="A120" s="189"/>
      <c r="B120" s="175"/>
      <c r="C120" s="175"/>
      <c r="D120" s="176"/>
      <c r="E120" s="176"/>
      <c r="F120" s="176"/>
      <c r="G120" s="176"/>
      <c r="H120" s="176"/>
      <c r="I120" s="176"/>
      <c r="J120" s="176"/>
      <c r="K120" s="89"/>
    </row>
    <row r="121" spans="1:11" s="117" customFormat="1" ht="12.75" customHeight="1">
      <c r="A121" s="189">
        <f>'Justificatif SS'!A35</f>
        <v>78</v>
      </c>
      <c r="B121" s="175" t="s">
        <v>361</v>
      </c>
      <c r="C121" s="175"/>
      <c r="D121" s="176"/>
      <c r="E121" s="176"/>
      <c r="F121" s="176"/>
      <c r="G121" s="176"/>
      <c r="H121" s="176"/>
      <c r="I121" s="176"/>
      <c r="J121" s="176"/>
      <c r="K121" s="89"/>
    </row>
    <row r="122" spans="1:11" s="116" customFormat="1" ht="12">
      <c r="A122" s="189"/>
      <c r="B122" s="175" t="s">
        <v>253</v>
      </c>
      <c r="C122" s="175"/>
      <c r="D122" s="175"/>
      <c r="E122" s="175"/>
      <c r="F122" s="175"/>
      <c r="G122" s="175"/>
      <c r="H122" s="175"/>
      <c r="I122" s="175"/>
      <c r="J122" s="175"/>
      <c r="K122" s="95"/>
    </row>
    <row r="123" spans="1:11" s="117" customFormat="1" ht="3.75" customHeight="1">
      <c r="A123" s="189"/>
      <c r="B123" s="175"/>
      <c r="C123" s="175"/>
      <c r="D123" s="176"/>
      <c r="E123" s="176"/>
      <c r="F123" s="176"/>
      <c r="G123" s="176"/>
      <c r="H123" s="176"/>
      <c r="I123" s="176"/>
      <c r="J123" s="176"/>
      <c r="K123" s="89"/>
    </row>
    <row r="124" spans="1:11" s="116" customFormat="1" ht="12">
      <c r="A124" s="189">
        <f>'Justificatif SS'!A39</f>
        <v>80</v>
      </c>
      <c r="B124" s="175" t="s">
        <v>379</v>
      </c>
      <c r="C124" s="175"/>
      <c r="D124" s="175"/>
      <c r="E124" s="175"/>
      <c r="F124" s="175"/>
      <c r="G124" s="175"/>
      <c r="H124" s="175"/>
      <c r="I124" s="175"/>
      <c r="J124" s="175"/>
      <c r="K124" s="95"/>
    </row>
    <row r="125" spans="1:11" s="116" customFormat="1" ht="12">
      <c r="A125" s="189"/>
      <c r="B125" s="175" t="s">
        <v>297</v>
      </c>
      <c r="C125" s="175"/>
      <c r="D125" s="175"/>
      <c r="E125" s="175"/>
      <c r="F125" s="175"/>
      <c r="G125" s="175"/>
      <c r="H125" s="175"/>
      <c r="I125" s="175"/>
      <c r="J125" s="175"/>
      <c r="K125" s="95"/>
    </row>
    <row r="126" spans="1:11" s="117" customFormat="1" ht="12">
      <c r="A126" s="189"/>
      <c r="B126" s="175" t="s">
        <v>306</v>
      </c>
      <c r="C126" s="175"/>
      <c r="D126" s="175"/>
      <c r="E126" s="175"/>
      <c r="F126" s="175"/>
      <c r="G126" s="176"/>
      <c r="H126" s="176"/>
      <c r="I126" s="176"/>
      <c r="J126" s="176"/>
      <c r="K126" s="89"/>
    </row>
    <row r="127" spans="1:11" s="117" customFormat="1" ht="3.75" customHeight="1">
      <c r="A127" s="189"/>
      <c r="B127" s="175"/>
      <c r="C127" s="175"/>
      <c r="D127" s="176"/>
      <c r="E127" s="176"/>
      <c r="F127" s="176"/>
      <c r="G127" s="176"/>
      <c r="H127" s="176"/>
      <c r="I127" s="176"/>
      <c r="J127" s="176"/>
      <c r="K127" s="89"/>
    </row>
    <row r="128" spans="1:11" s="116" customFormat="1" ht="12">
      <c r="A128" s="189">
        <f>'Justificatif SS'!A40</f>
        <v>81</v>
      </c>
      <c r="B128" s="175" t="s">
        <v>375</v>
      </c>
      <c r="C128" s="175"/>
      <c r="D128" s="175"/>
      <c r="E128" s="175"/>
      <c r="F128" s="175"/>
      <c r="G128" s="175"/>
      <c r="H128" s="175"/>
      <c r="I128" s="175"/>
      <c r="J128" s="175"/>
      <c r="K128" s="89"/>
    </row>
    <row r="129" spans="1:11" s="117" customFormat="1" ht="3.75" customHeight="1">
      <c r="A129" s="189"/>
      <c r="B129" s="175"/>
      <c r="C129" s="175"/>
      <c r="D129" s="176"/>
      <c r="E129" s="176"/>
      <c r="F129" s="176"/>
      <c r="G129" s="176"/>
      <c r="H129" s="176"/>
      <c r="I129" s="176"/>
      <c r="J129" s="176"/>
      <c r="K129" s="89"/>
    </row>
    <row r="130" spans="1:11" s="116" customFormat="1" ht="12">
      <c r="A130" s="189">
        <f>'Justificatif SS'!A41</f>
        <v>82</v>
      </c>
      <c r="B130" s="175" t="s">
        <v>376</v>
      </c>
      <c r="C130" s="175"/>
      <c r="D130" s="175"/>
      <c r="E130" s="175"/>
      <c r="F130" s="175"/>
      <c r="G130" s="175"/>
      <c r="H130" s="175"/>
      <c r="I130" s="175"/>
      <c r="J130" s="175"/>
      <c r="K130" s="89"/>
    </row>
    <row r="131" spans="1:11" s="116" customFormat="1" ht="12">
      <c r="A131" s="189"/>
      <c r="B131" s="175" t="s">
        <v>380</v>
      </c>
      <c r="C131" s="175"/>
      <c r="D131" s="175"/>
      <c r="E131" s="175"/>
      <c r="F131" s="175"/>
      <c r="G131" s="175"/>
      <c r="H131" s="175"/>
      <c r="I131" s="175"/>
      <c r="J131" s="175"/>
      <c r="K131" s="95"/>
    </row>
    <row r="132" spans="1:11" s="117" customFormat="1" ht="3.75" customHeight="1">
      <c r="A132" s="189"/>
      <c r="B132" s="175"/>
      <c r="C132" s="175"/>
      <c r="D132" s="176"/>
      <c r="E132" s="176"/>
      <c r="F132" s="176"/>
      <c r="G132" s="176"/>
      <c r="H132" s="176"/>
      <c r="I132" s="176"/>
      <c r="J132" s="176"/>
      <c r="K132" s="89"/>
    </row>
    <row r="133" spans="1:11" s="116" customFormat="1" ht="12">
      <c r="A133" s="189">
        <f>'Justificatif SS'!A44</f>
        <v>84</v>
      </c>
      <c r="B133" s="175" t="s">
        <v>260</v>
      </c>
      <c r="C133" s="175"/>
      <c r="D133" s="175"/>
      <c r="E133" s="175"/>
      <c r="F133" s="175"/>
      <c r="G133" s="175"/>
      <c r="H133" s="175"/>
      <c r="I133" s="175"/>
      <c r="J133" s="175"/>
      <c r="K133" s="176"/>
    </row>
    <row r="134" spans="1:11" s="116" customFormat="1" ht="12">
      <c r="A134" s="189"/>
      <c r="B134" s="175" t="s">
        <v>298</v>
      </c>
      <c r="C134" s="175"/>
      <c r="D134" s="175"/>
      <c r="E134" s="175"/>
      <c r="F134" s="175"/>
      <c r="G134" s="175"/>
      <c r="H134" s="175"/>
      <c r="I134" s="175"/>
      <c r="J134" s="175"/>
      <c r="K134" s="89"/>
    </row>
    <row r="135" spans="1:11" s="117" customFormat="1" ht="3.75" customHeight="1">
      <c r="A135" s="189"/>
      <c r="B135" s="175"/>
      <c r="C135" s="175"/>
      <c r="D135" s="176"/>
      <c r="E135" s="176"/>
      <c r="F135" s="176"/>
      <c r="G135" s="176"/>
      <c r="H135" s="176"/>
      <c r="I135" s="176"/>
      <c r="J135" s="176"/>
      <c r="K135" s="89"/>
    </row>
    <row r="136" spans="1:11" s="116" customFormat="1" ht="13.5" customHeight="1">
      <c r="A136" s="189"/>
      <c r="B136" s="175" t="s">
        <v>227</v>
      </c>
      <c r="C136" s="175" t="s">
        <v>142</v>
      </c>
      <c r="D136" s="175"/>
      <c r="E136" s="175"/>
      <c r="F136" s="175"/>
      <c r="G136" s="175"/>
      <c r="H136" s="175"/>
      <c r="I136" s="175"/>
      <c r="J136" s="175"/>
      <c r="K136" s="89"/>
    </row>
    <row r="137" spans="1:11" s="117" customFormat="1" ht="3.75" customHeight="1">
      <c r="A137" s="189"/>
      <c r="B137" s="175"/>
      <c r="C137" s="175"/>
      <c r="D137" s="176"/>
      <c r="E137" s="176"/>
      <c r="F137" s="176"/>
      <c r="G137" s="176"/>
      <c r="H137" s="176"/>
      <c r="I137" s="176"/>
      <c r="J137" s="176"/>
      <c r="K137" s="89"/>
    </row>
    <row r="138" spans="1:11" s="116" customFormat="1" ht="12">
      <c r="A138" s="189"/>
      <c r="B138" s="175" t="s">
        <v>228</v>
      </c>
      <c r="C138" s="175" t="s">
        <v>252</v>
      </c>
      <c r="D138" s="175"/>
      <c r="E138" s="175"/>
      <c r="F138" s="175"/>
      <c r="G138" s="175"/>
      <c r="H138" s="175"/>
      <c r="I138" s="175"/>
      <c r="J138" s="175"/>
      <c r="K138" s="95"/>
    </row>
    <row r="139" spans="1:11" s="116" customFormat="1" ht="12">
      <c r="A139" s="189"/>
      <c r="B139" s="175"/>
      <c r="C139" s="175" t="s">
        <v>251</v>
      </c>
      <c r="D139" s="175"/>
      <c r="E139" s="175"/>
      <c r="F139" s="175"/>
      <c r="G139" s="175"/>
      <c r="H139" s="175"/>
      <c r="I139" s="175"/>
      <c r="J139" s="175"/>
      <c r="K139" s="95"/>
    </row>
    <row r="140" spans="1:11" s="117" customFormat="1" ht="3.75" customHeight="1">
      <c r="A140" s="189"/>
      <c r="B140" s="175"/>
      <c r="C140" s="175"/>
      <c r="D140" s="176"/>
      <c r="E140" s="176"/>
      <c r="F140" s="176"/>
      <c r="G140" s="176"/>
      <c r="H140" s="176"/>
      <c r="I140" s="176"/>
      <c r="J140" s="176"/>
      <c r="K140" s="89"/>
    </row>
    <row r="141" spans="1:11" s="117" customFormat="1" ht="12">
      <c r="A141" s="189"/>
      <c r="B141" s="175" t="s">
        <v>229</v>
      </c>
      <c r="C141" s="175" t="s">
        <v>381</v>
      </c>
      <c r="D141" s="175"/>
      <c r="E141" s="175"/>
      <c r="F141" s="175"/>
      <c r="G141" s="175"/>
      <c r="H141" s="175"/>
      <c r="I141" s="175"/>
      <c r="J141" s="176"/>
      <c r="K141" s="89"/>
    </row>
    <row r="142" spans="1:11" s="117" customFormat="1" ht="3.75" customHeight="1">
      <c r="A142" s="189"/>
      <c r="B142" s="175"/>
      <c r="C142" s="175"/>
      <c r="D142" s="175"/>
      <c r="E142" s="175"/>
      <c r="F142" s="175"/>
      <c r="G142" s="175"/>
      <c r="H142" s="175"/>
      <c r="I142" s="175"/>
      <c r="J142" s="176"/>
      <c r="K142" s="89"/>
    </row>
    <row r="143" spans="1:11" s="117" customFormat="1" ht="12">
      <c r="A143" s="189"/>
      <c r="B143" s="398" t="s">
        <v>174</v>
      </c>
      <c r="C143" s="398"/>
      <c r="D143" s="398"/>
      <c r="E143" s="398"/>
      <c r="F143" s="398"/>
      <c r="G143" s="398"/>
      <c r="H143" s="398"/>
      <c r="I143" s="398"/>
      <c r="J143" s="398"/>
      <c r="K143" s="398"/>
    </row>
    <row r="144" spans="1:11" s="117" customFormat="1" ht="3.75" customHeight="1">
      <c r="A144" s="189"/>
      <c r="B144" s="175"/>
      <c r="C144" s="175"/>
      <c r="D144" s="176"/>
      <c r="E144" s="176"/>
      <c r="F144" s="176"/>
      <c r="G144" s="176"/>
      <c r="H144" s="176"/>
      <c r="I144" s="176"/>
      <c r="J144" s="176"/>
      <c r="K144" s="89"/>
    </row>
    <row r="145" spans="1:12" s="116" customFormat="1" ht="25.5" customHeight="1">
      <c r="A145" s="340">
        <f>'Justificatif SS'!A55</f>
        <v>93</v>
      </c>
      <c r="B145" s="399" t="s">
        <v>107</v>
      </c>
      <c r="C145" s="399"/>
      <c r="D145" s="399"/>
      <c r="E145" s="399"/>
      <c r="F145" s="399"/>
      <c r="G145" s="399"/>
      <c r="H145" s="399"/>
      <c r="I145" s="399"/>
      <c r="J145" s="399"/>
      <c r="K145" s="399"/>
      <c r="L145" s="175"/>
    </row>
    <row r="146" spans="1:11" s="116" customFormat="1" ht="4.5" customHeight="1">
      <c r="A146" s="189"/>
      <c r="B146" s="92"/>
      <c r="C146" s="92"/>
      <c r="D146" s="92"/>
      <c r="E146" s="92"/>
      <c r="F146" s="92"/>
      <c r="G146" s="92"/>
      <c r="H146" s="92"/>
      <c r="I146" s="175"/>
      <c r="J146" s="175"/>
      <c r="K146" s="175"/>
    </row>
    <row r="147" spans="1:12" s="117" customFormat="1" ht="50.25" customHeight="1">
      <c r="A147" s="340">
        <f>'Justificatif SS'!A58</f>
        <v>94</v>
      </c>
      <c r="B147" s="399" t="s">
        <v>244</v>
      </c>
      <c r="C147" s="399"/>
      <c r="D147" s="399"/>
      <c r="E147" s="399"/>
      <c r="F147" s="399"/>
      <c r="G147" s="399"/>
      <c r="H147" s="399"/>
      <c r="I147" s="399"/>
      <c r="J147" s="399"/>
      <c r="K147" s="399"/>
      <c r="L147" s="175"/>
    </row>
    <row r="148" spans="1:11" s="117" customFormat="1" ht="3.75" customHeight="1">
      <c r="A148" s="189"/>
      <c r="B148" s="184"/>
      <c r="C148" s="175"/>
      <c r="D148" s="176"/>
      <c r="E148" s="176"/>
      <c r="F148" s="176"/>
      <c r="G148" s="176"/>
      <c r="H148" s="176"/>
      <c r="I148" s="176"/>
      <c r="J148" s="176"/>
      <c r="K148" s="89"/>
    </row>
    <row r="149" spans="1:11" s="116" customFormat="1" ht="12">
      <c r="A149" s="189">
        <f>'Justificatif SS'!A60</f>
        <v>95</v>
      </c>
      <c r="B149" s="175" t="s">
        <v>357</v>
      </c>
      <c r="C149" s="175"/>
      <c r="D149" s="175"/>
      <c r="E149" s="175"/>
      <c r="F149" s="175"/>
      <c r="G149" s="175"/>
      <c r="H149" s="175"/>
      <c r="I149" s="175"/>
      <c r="J149" s="175"/>
      <c r="K149" s="95"/>
    </row>
    <row r="150" spans="1:11" s="117" customFormat="1" ht="12">
      <c r="A150" s="189"/>
      <c r="B150" s="175" t="s">
        <v>382</v>
      </c>
      <c r="C150" s="175"/>
      <c r="D150" s="175"/>
      <c r="E150" s="175"/>
      <c r="F150" s="175"/>
      <c r="G150" s="175"/>
      <c r="H150" s="175"/>
      <c r="I150" s="175"/>
      <c r="J150" s="176"/>
      <c r="K150" s="89"/>
    </row>
    <row r="151" spans="1:11" s="116" customFormat="1" ht="12">
      <c r="A151" s="189"/>
      <c r="B151" s="175" t="s">
        <v>162</v>
      </c>
      <c r="C151" s="175"/>
      <c r="D151" s="175"/>
      <c r="E151" s="175"/>
      <c r="F151" s="175"/>
      <c r="G151" s="175"/>
      <c r="H151" s="175"/>
      <c r="I151" s="175"/>
      <c r="J151" s="175"/>
      <c r="K151" s="95"/>
    </row>
    <row r="152" spans="1:10" ht="3.75" customHeight="1">
      <c r="A152" s="192"/>
      <c r="B152" s="126"/>
      <c r="C152" s="126"/>
      <c r="D152" s="126"/>
      <c r="E152" s="126"/>
      <c r="F152" s="126"/>
      <c r="G152" s="126"/>
      <c r="H152" s="126"/>
      <c r="I152" s="126"/>
      <c r="J152" s="126"/>
    </row>
    <row r="153" spans="1:12" ht="97.5" customHeight="1">
      <c r="A153" s="340">
        <f>'Justificatif SS'!A64</f>
        <v>98</v>
      </c>
      <c r="B153" s="399" t="s">
        <v>203</v>
      </c>
      <c r="C153" s="399"/>
      <c r="D153" s="399"/>
      <c r="E153" s="399"/>
      <c r="F153" s="399"/>
      <c r="G153" s="399"/>
      <c r="H153" s="399"/>
      <c r="I153" s="399"/>
      <c r="J153" s="399"/>
      <c r="K153" s="399"/>
      <c r="L153" s="175"/>
    </row>
    <row r="154" spans="1:12" ht="3.75" customHeight="1">
      <c r="A154" s="340"/>
      <c r="B154" s="399"/>
      <c r="C154" s="398"/>
      <c r="D154" s="398"/>
      <c r="E154" s="398"/>
      <c r="F154" s="398"/>
      <c r="G154" s="398"/>
      <c r="H154" s="398"/>
      <c r="I154" s="398"/>
      <c r="J154" s="398"/>
      <c r="K154" s="398"/>
      <c r="L154" s="398"/>
    </row>
    <row r="155" spans="1:12" ht="39" customHeight="1">
      <c r="A155" s="340">
        <f>'Justificatif SS'!A65</f>
        <v>99</v>
      </c>
      <c r="B155" s="399" t="s">
        <v>180</v>
      </c>
      <c r="C155" s="399"/>
      <c r="D155" s="399"/>
      <c r="E155" s="399"/>
      <c r="F155" s="399"/>
      <c r="G155" s="399"/>
      <c r="H155" s="399"/>
      <c r="I155" s="399"/>
      <c r="J155" s="399"/>
      <c r="K155" s="399"/>
      <c r="L155" s="175"/>
    </row>
    <row r="156" spans="1:12" ht="3.75" customHeight="1">
      <c r="A156" s="340"/>
      <c r="B156" s="399"/>
      <c r="C156" s="398"/>
      <c r="D156" s="398"/>
      <c r="E156" s="398"/>
      <c r="F156" s="398"/>
      <c r="G156" s="398"/>
      <c r="H156" s="398"/>
      <c r="I156" s="398"/>
      <c r="J156" s="398"/>
      <c r="K156" s="398"/>
      <c r="L156" s="398"/>
    </row>
    <row r="157" spans="1:12" ht="15.75">
      <c r="A157" s="340"/>
      <c r="B157" s="400" t="s">
        <v>163</v>
      </c>
      <c r="C157" s="401"/>
      <c r="D157" s="401"/>
      <c r="E157" s="401"/>
      <c r="F157" s="401"/>
      <c r="G157" s="401"/>
      <c r="H157" s="401"/>
      <c r="I157" s="401"/>
      <c r="J157" s="401"/>
      <c r="K157" s="401"/>
      <c r="L157" s="401"/>
    </row>
    <row r="158" spans="1:12" ht="4.5" customHeight="1">
      <c r="A158" s="340"/>
      <c r="B158" s="399"/>
      <c r="C158" s="398"/>
      <c r="D158" s="398"/>
      <c r="E158" s="398"/>
      <c r="F158" s="398"/>
      <c r="G158" s="398"/>
      <c r="H158" s="398"/>
      <c r="I158" s="398"/>
      <c r="J158" s="398"/>
      <c r="K158" s="398"/>
      <c r="L158" s="398"/>
    </row>
    <row r="159" spans="1:12" ht="27" customHeight="1">
      <c r="A159" s="340" t="str">
        <f>'Eté SS'!A24</f>
        <v>S11</v>
      </c>
      <c r="B159" s="399" t="s">
        <v>181</v>
      </c>
      <c r="C159" s="399"/>
      <c r="D159" s="399"/>
      <c r="E159" s="399"/>
      <c r="F159" s="399"/>
      <c r="G159" s="399"/>
      <c r="H159" s="399"/>
      <c r="I159" s="399"/>
      <c r="J159" s="399"/>
      <c r="K159" s="399"/>
      <c r="L159" s="175"/>
    </row>
    <row r="160" spans="1:12" ht="3.75" customHeight="1">
      <c r="A160" s="340"/>
      <c r="B160" s="341"/>
      <c r="C160" s="175"/>
      <c r="D160" s="175"/>
      <c r="E160" s="175"/>
      <c r="F160" s="175"/>
      <c r="G160" s="175"/>
      <c r="H160" s="175"/>
      <c r="I160" s="175"/>
      <c r="J160" s="175"/>
      <c r="K160" s="175"/>
      <c r="L160" s="175"/>
    </row>
    <row r="161" spans="1:12" ht="27.75" customHeight="1">
      <c r="A161" s="340" t="str">
        <f>'Eté SS'!A25</f>
        <v>S12</v>
      </c>
      <c r="B161" s="399" t="s">
        <v>182</v>
      </c>
      <c r="C161" s="399"/>
      <c r="D161" s="399"/>
      <c r="E161" s="399"/>
      <c r="F161" s="399"/>
      <c r="G161" s="399"/>
      <c r="H161" s="399"/>
      <c r="I161" s="399"/>
      <c r="J161" s="399"/>
      <c r="K161" s="399"/>
      <c r="L161" s="175"/>
    </row>
    <row r="162" spans="1:12" ht="3.75" customHeight="1">
      <c r="A162" s="340"/>
      <c r="B162" s="341"/>
      <c r="C162" s="175"/>
      <c r="D162" s="175"/>
      <c r="E162" s="175"/>
      <c r="F162" s="175"/>
      <c r="G162" s="175"/>
      <c r="H162" s="175"/>
      <c r="I162" s="175"/>
      <c r="J162" s="175"/>
      <c r="K162" s="175"/>
      <c r="L162" s="175"/>
    </row>
    <row r="163" spans="1:12" ht="25.5" customHeight="1">
      <c r="A163" s="340" t="str">
        <f>'Eté SS'!A26</f>
        <v>S13</v>
      </c>
      <c r="B163" s="399" t="s">
        <v>183</v>
      </c>
      <c r="C163" s="399"/>
      <c r="D163" s="399"/>
      <c r="E163" s="399"/>
      <c r="F163" s="399"/>
      <c r="G163" s="399"/>
      <c r="H163" s="399"/>
      <c r="I163" s="399"/>
      <c r="J163" s="399"/>
      <c r="K163" s="399"/>
      <c r="L163" s="175"/>
    </row>
    <row r="164" spans="1:12" ht="3.75" customHeight="1">
      <c r="A164" s="340"/>
      <c r="B164" s="341"/>
      <c r="C164" s="175"/>
      <c r="D164" s="175"/>
      <c r="E164" s="175"/>
      <c r="F164" s="175"/>
      <c r="G164" s="175"/>
      <c r="H164" s="175"/>
      <c r="I164" s="175"/>
      <c r="J164" s="175"/>
      <c r="K164" s="175"/>
      <c r="L164" s="175"/>
    </row>
    <row r="165" spans="1:12" ht="48.75" customHeight="1">
      <c r="A165" s="340" t="str">
        <f>'Eté SS'!A27</f>
        <v>S14</v>
      </c>
      <c r="B165" s="399" t="s">
        <v>184</v>
      </c>
      <c r="C165" s="399"/>
      <c r="D165" s="399"/>
      <c r="E165" s="399"/>
      <c r="F165" s="399"/>
      <c r="G165" s="399"/>
      <c r="H165" s="399"/>
      <c r="I165" s="399"/>
      <c r="J165" s="399"/>
      <c r="K165" s="399"/>
      <c r="L165" s="175"/>
    </row>
    <row r="166" spans="2:12" ht="3.75" customHeight="1">
      <c r="B166" s="341"/>
      <c r="C166" s="175"/>
      <c r="D166" s="175"/>
      <c r="E166" s="175"/>
      <c r="F166" s="175"/>
      <c r="G166" s="175"/>
      <c r="H166" s="175"/>
      <c r="I166" s="175"/>
      <c r="J166" s="175"/>
      <c r="K166" s="175"/>
      <c r="L166" s="175"/>
    </row>
    <row r="167" spans="2:12" ht="12" customHeight="1">
      <c r="B167" s="399" t="s">
        <v>145</v>
      </c>
      <c r="C167" s="399"/>
      <c r="D167" s="399"/>
      <c r="E167" s="399"/>
      <c r="F167" s="399"/>
      <c r="G167" s="399"/>
      <c r="H167" s="399"/>
      <c r="I167" s="399"/>
      <c r="J167" s="399"/>
      <c r="K167" s="399"/>
      <c r="L167" s="175"/>
    </row>
    <row r="168" spans="2:12" ht="12">
      <c r="B168" s="399"/>
      <c r="C168" s="398"/>
      <c r="D168" s="398"/>
      <c r="E168" s="398"/>
      <c r="F168" s="398"/>
      <c r="G168" s="398"/>
      <c r="H168" s="398"/>
      <c r="I168" s="398"/>
      <c r="J168" s="398"/>
      <c r="K168" s="398"/>
      <c r="L168" s="398"/>
    </row>
    <row r="169" spans="2:12" ht="12">
      <c r="B169" s="399"/>
      <c r="C169" s="398"/>
      <c r="D169" s="398"/>
      <c r="E169" s="398"/>
      <c r="F169" s="398"/>
      <c r="G169" s="398"/>
      <c r="H169" s="398"/>
      <c r="I169" s="398"/>
      <c r="J169" s="398"/>
      <c r="K169" s="398"/>
      <c r="L169" s="398"/>
    </row>
  </sheetData>
  <sheetProtection password="E711" sheet="1" objects="1" scenarios="1"/>
  <mergeCells count="30">
    <mergeCell ref="B102:K102"/>
    <mergeCell ref="B103:K103"/>
    <mergeCell ref="B147:K147"/>
    <mergeCell ref="B14:K14"/>
    <mergeCell ref="B81:K81"/>
    <mergeCell ref="B82:K82"/>
    <mergeCell ref="B99:K99"/>
    <mergeCell ref="B83:K83"/>
    <mergeCell ref="B85:K85"/>
    <mergeCell ref="B86:K86"/>
    <mergeCell ref="B87:K87"/>
    <mergeCell ref="B101:K101"/>
    <mergeCell ref="B154:L154"/>
    <mergeCell ref="B156:L156"/>
    <mergeCell ref="B157:L157"/>
    <mergeCell ref="B155:K155"/>
    <mergeCell ref="B153:K153"/>
    <mergeCell ref="B104:K104"/>
    <mergeCell ref="B105:K105"/>
    <mergeCell ref="B107:K107"/>
    <mergeCell ref="B143:K143"/>
    <mergeCell ref="B145:K145"/>
    <mergeCell ref="B169:L169"/>
    <mergeCell ref="B168:L168"/>
    <mergeCell ref="B167:K167"/>
    <mergeCell ref="B163:K163"/>
    <mergeCell ref="B165:K165"/>
    <mergeCell ref="B158:L158"/>
    <mergeCell ref="B159:K159"/>
    <mergeCell ref="B161:K161"/>
  </mergeCells>
  <printOptions/>
  <pageMargins left="0.5905511811023623" right="0.5905511811023623" top="0.5905511811023623" bottom="0.5905511811023623" header="0.5118110236220472" footer="0.5118110236220472"/>
  <pageSetup fitToHeight="3" fitToWidth="1" horizontalDpi="1200" verticalDpi="1200" orientation="portrait" paperSize="9" scale="87" r:id="rId1"/>
  <headerFooter alignWithMargins="0">
    <oddFooter>&amp;L&amp;6&amp;F/&amp;A/&amp;D/&amp;T</oddFooter>
  </headerFooter>
  <rowBreaks count="1" manualBreakCount="1">
    <brk id="75" max="11" man="1"/>
  </rowBreaks>
</worksheet>
</file>

<file path=xl/worksheets/sheet6.xml><?xml version="1.0" encoding="utf-8"?>
<worksheet xmlns="http://schemas.openxmlformats.org/spreadsheetml/2006/main" xmlns:r="http://schemas.openxmlformats.org/officeDocument/2006/relationships">
  <dimension ref="A1:Q489"/>
  <sheetViews>
    <sheetView zoomScalePageLayoutView="0" workbookViewId="0" topLeftCell="A1">
      <selection activeCell="E1" sqref="E1"/>
    </sheetView>
  </sheetViews>
  <sheetFormatPr defaultColWidth="11.625" defaultRowHeight="12"/>
  <cols>
    <col min="1" max="1" width="3.00390625" style="217" customWidth="1"/>
    <col min="2" max="2" width="6.875" style="217" customWidth="1"/>
    <col min="3" max="3" width="7.00390625" style="217" customWidth="1"/>
    <col min="4" max="4" width="44.75390625" style="218" customWidth="1"/>
    <col min="5" max="5" width="46.25390625" style="219" customWidth="1"/>
    <col min="6" max="6" width="46.25390625" style="220" customWidth="1"/>
    <col min="7" max="16384" width="11.625" style="221" customWidth="1"/>
  </cols>
  <sheetData>
    <row r="1" spans="1:6" s="211" customFormat="1" ht="23.25">
      <c r="A1" s="208"/>
      <c r="B1" s="208"/>
      <c r="C1" s="208"/>
      <c r="D1" s="209" t="s">
        <v>39</v>
      </c>
      <c r="E1" s="219"/>
      <c r="F1" s="210"/>
    </row>
    <row r="3" spans="1:6" s="216" customFormat="1" ht="15.75">
      <c r="A3" s="212"/>
      <c r="B3" s="212" t="s">
        <v>40</v>
      </c>
      <c r="C3" s="212" t="s">
        <v>41</v>
      </c>
      <c r="D3" s="213" t="s">
        <v>42</v>
      </c>
      <c r="E3" s="214" t="s">
        <v>43</v>
      </c>
      <c r="F3" s="215" t="s">
        <v>44</v>
      </c>
    </row>
    <row r="4" spans="1:5" ht="22.5">
      <c r="A4" s="217">
        <v>1</v>
      </c>
      <c r="B4" s="217" t="s">
        <v>45</v>
      </c>
      <c r="C4" s="217" t="s">
        <v>46</v>
      </c>
      <c r="D4" s="218" t="s">
        <v>47</v>
      </c>
      <c r="E4" s="229" t="s">
        <v>58</v>
      </c>
    </row>
    <row r="5" spans="1:5" ht="24">
      <c r="A5" s="217">
        <v>2</v>
      </c>
      <c r="B5" s="217" t="s">
        <v>45</v>
      </c>
      <c r="C5" s="217" t="s">
        <v>48</v>
      </c>
      <c r="D5" s="218" t="s">
        <v>49</v>
      </c>
      <c r="E5" s="229" t="s">
        <v>52</v>
      </c>
    </row>
    <row r="6" spans="1:6" ht="22.5">
      <c r="A6" s="217">
        <v>3</v>
      </c>
      <c r="B6" s="217" t="s">
        <v>45</v>
      </c>
      <c r="C6" s="217" t="s">
        <v>50</v>
      </c>
      <c r="D6" s="218" t="s">
        <v>51</v>
      </c>
      <c r="E6" s="229" t="s">
        <v>59</v>
      </c>
      <c r="F6" s="220" t="s">
        <v>60</v>
      </c>
    </row>
    <row r="7" spans="1:17" ht="60">
      <c r="A7" s="217">
        <v>4</v>
      </c>
      <c r="B7" s="217" t="s">
        <v>62</v>
      </c>
      <c r="C7" s="217" t="s">
        <v>63</v>
      </c>
      <c r="D7" s="218" t="s">
        <v>64</v>
      </c>
      <c r="E7" s="229" t="s">
        <v>165</v>
      </c>
      <c r="G7" s="33"/>
      <c r="H7" s="33"/>
      <c r="I7" s="33"/>
      <c r="J7" s="33"/>
      <c r="K7" s="33"/>
      <c r="L7" s="33"/>
      <c r="M7" s="33"/>
      <c r="N7" s="33"/>
      <c r="O7" s="33"/>
      <c r="P7" s="33"/>
      <c r="Q7" s="33"/>
    </row>
    <row r="8" spans="1:17" ht="24">
      <c r="A8" s="217">
        <v>5</v>
      </c>
      <c r="B8" s="217" t="s">
        <v>62</v>
      </c>
      <c r="C8" s="217" t="s">
        <v>146</v>
      </c>
      <c r="D8" s="218" t="s">
        <v>61</v>
      </c>
      <c r="E8" s="229" t="s">
        <v>166</v>
      </c>
      <c r="G8" s="33"/>
      <c r="H8" s="33"/>
      <c r="I8" s="33"/>
      <c r="J8" s="33"/>
      <c r="K8" s="33"/>
      <c r="L8" s="33"/>
      <c r="M8" s="33"/>
      <c r="N8" s="33"/>
      <c r="O8" s="33"/>
      <c r="P8" s="33"/>
      <c r="Q8" s="33"/>
    </row>
    <row r="9" spans="1:17" ht="22.5">
      <c r="A9" s="217">
        <v>6</v>
      </c>
      <c r="B9" s="217" t="s">
        <v>62</v>
      </c>
      <c r="C9" s="217" t="s">
        <v>147</v>
      </c>
      <c r="D9" s="218" t="s">
        <v>67</v>
      </c>
      <c r="E9" s="229" t="s">
        <v>167</v>
      </c>
      <c r="G9" s="33"/>
      <c r="H9" s="33"/>
      <c r="I9" s="33"/>
      <c r="J9" s="33"/>
      <c r="K9" s="33"/>
      <c r="L9" s="33"/>
      <c r="M9" s="33"/>
      <c r="N9" s="33"/>
      <c r="O9" s="33"/>
      <c r="P9" s="33"/>
      <c r="Q9" s="33"/>
    </row>
    <row r="10" spans="1:17" ht="132">
      <c r="A10" s="217">
        <v>7</v>
      </c>
      <c r="B10" s="217" t="s">
        <v>62</v>
      </c>
      <c r="C10" s="217" t="s">
        <v>148</v>
      </c>
      <c r="D10" s="218" t="s">
        <v>72</v>
      </c>
      <c r="E10" s="229" t="s">
        <v>168</v>
      </c>
      <c r="G10" s="33"/>
      <c r="H10" s="33"/>
      <c r="I10" s="33"/>
      <c r="J10" s="33"/>
      <c r="K10" s="33"/>
      <c r="L10" s="33"/>
      <c r="M10" s="33"/>
      <c r="N10" s="33"/>
      <c r="O10" s="33"/>
      <c r="P10" s="33"/>
      <c r="Q10" s="33"/>
    </row>
    <row r="11" spans="1:5" ht="22.5">
      <c r="A11" s="217">
        <v>8</v>
      </c>
      <c r="B11" s="217" t="s">
        <v>62</v>
      </c>
      <c r="C11" s="217" t="s">
        <v>149</v>
      </c>
      <c r="D11" s="218" t="s">
        <v>73</v>
      </c>
      <c r="E11" s="229" t="s">
        <v>78</v>
      </c>
    </row>
    <row r="12" spans="1:5" ht="24">
      <c r="A12" s="217">
        <v>9</v>
      </c>
      <c r="B12" s="217" t="s">
        <v>62</v>
      </c>
      <c r="C12" s="217" t="s">
        <v>150</v>
      </c>
      <c r="D12" s="218" t="s">
        <v>74</v>
      </c>
      <c r="E12" s="229" t="s">
        <v>169</v>
      </c>
    </row>
    <row r="13" spans="1:5" ht="24">
      <c r="A13" s="217">
        <v>10</v>
      </c>
      <c r="B13" s="217" t="s">
        <v>62</v>
      </c>
      <c r="C13" s="217" t="s">
        <v>151</v>
      </c>
      <c r="D13" s="218" t="s">
        <v>75</v>
      </c>
      <c r="E13" s="229" t="s">
        <v>171</v>
      </c>
    </row>
    <row r="14" spans="1:5" ht="24">
      <c r="A14" s="217">
        <v>11</v>
      </c>
      <c r="B14" s="217" t="s">
        <v>62</v>
      </c>
      <c r="C14" s="217" t="s">
        <v>77</v>
      </c>
      <c r="D14" s="218" t="s">
        <v>76</v>
      </c>
      <c r="E14" s="229" t="s">
        <v>170</v>
      </c>
    </row>
    <row r="15" spans="1:5" ht="36">
      <c r="A15" s="217">
        <v>12</v>
      </c>
      <c r="B15" s="217" t="s">
        <v>270</v>
      </c>
      <c r="C15" s="217" t="s">
        <v>129</v>
      </c>
      <c r="D15" s="218" t="s">
        <v>130</v>
      </c>
      <c r="E15" s="343" t="s">
        <v>138</v>
      </c>
    </row>
    <row r="16" spans="1:5" ht="60">
      <c r="A16" s="217">
        <v>13</v>
      </c>
      <c r="B16" s="217" t="s">
        <v>270</v>
      </c>
      <c r="C16" s="217" t="s">
        <v>131</v>
      </c>
      <c r="D16" s="218" t="s">
        <v>132</v>
      </c>
      <c r="E16" s="342" t="s">
        <v>111</v>
      </c>
    </row>
    <row r="17" spans="1:5" ht="72">
      <c r="A17" s="217">
        <v>14</v>
      </c>
      <c r="B17" s="217" t="s">
        <v>270</v>
      </c>
      <c r="C17" s="217" t="s">
        <v>134</v>
      </c>
      <c r="D17" s="218" t="s">
        <v>133</v>
      </c>
      <c r="E17" s="342" t="s">
        <v>108</v>
      </c>
    </row>
    <row r="18" spans="1:5" ht="74.25" customHeight="1">
      <c r="A18" s="217">
        <v>15</v>
      </c>
      <c r="B18" s="217" t="s">
        <v>270</v>
      </c>
      <c r="C18" s="217" t="s">
        <v>153</v>
      </c>
      <c r="D18" s="218" t="s">
        <v>154</v>
      </c>
      <c r="E18" s="342" t="s">
        <v>109</v>
      </c>
    </row>
    <row r="19" spans="1:5" ht="48">
      <c r="A19" s="217">
        <v>16</v>
      </c>
      <c r="B19" s="217" t="s">
        <v>270</v>
      </c>
      <c r="C19" s="217" t="s">
        <v>140</v>
      </c>
      <c r="D19" s="218" t="s">
        <v>155</v>
      </c>
      <c r="E19" s="342" t="s">
        <v>110</v>
      </c>
    </row>
    <row r="20" spans="1:5" ht="60">
      <c r="A20" s="217">
        <v>17</v>
      </c>
      <c r="B20" s="217" t="s">
        <v>270</v>
      </c>
      <c r="C20" s="217" t="s">
        <v>156</v>
      </c>
      <c r="D20" s="218" t="s">
        <v>64</v>
      </c>
      <c r="E20" s="229" t="s">
        <v>165</v>
      </c>
    </row>
    <row r="21" spans="1:5" ht="33.75">
      <c r="A21" s="217">
        <v>18</v>
      </c>
      <c r="B21" s="217" t="s">
        <v>270</v>
      </c>
      <c r="C21" s="217" t="s">
        <v>152</v>
      </c>
      <c r="D21" s="218" t="s">
        <v>61</v>
      </c>
      <c r="E21" s="229" t="s">
        <v>166</v>
      </c>
    </row>
    <row r="22" spans="1:5" ht="76.5" customHeight="1">
      <c r="A22" s="217">
        <v>19</v>
      </c>
      <c r="B22" s="217" t="s">
        <v>270</v>
      </c>
      <c r="C22" s="217" t="s">
        <v>186</v>
      </c>
      <c r="D22" s="218" t="s">
        <v>141</v>
      </c>
      <c r="E22" s="229" t="s">
        <v>191</v>
      </c>
    </row>
    <row r="23" spans="1:5" ht="168">
      <c r="A23" s="217">
        <v>20</v>
      </c>
      <c r="B23" s="217" t="s">
        <v>270</v>
      </c>
      <c r="C23" s="217" t="s">
        <v>187</v>
      </c>
      <c r="D23" s="218" t="s">
        <v>160</v>
      </c>
      <c r="E23" s="229" t="s">
        <v>190</v>
      </c>
    </row>
    <row r="24" spans="1:5" ht="192">
      <c r="A24" s="217">
        <v>21</v>
      </c>
      <c r="B24" s="217" t="s">
        <v>270</v>
      </c>
      <c r="C24" s="217" t="s">
        <v>188</v>
      </c>
      <c r="D24" s="218" t="s">
        <v>161</v>
      </c>
      <c r="E24" s="229" t="s">
        <v>189</v>
      </c>
    </row>
    <row r="25" spans="1:5" ht="33.75">
      <c r="A25" s="217">
        <v>24</v>
      </c>
      <c r="B25" s="217" t="s">
        <v>270</v>
      </c>
      <c r="C25" s="217" t="s">
        <v>195</v>
      </c>
      <c r="D25" s="218" t="s">
        <v>194</v>
      </c>
      <c r="E25" s="229" t="s">
        <v>173</v>
      </c>
    </row>
    <row r="26" spans="1:5" ht="33.75">
      <c r="A26" s="217">
        <v>25</v>
      </c>
      <c r="B26" s="217" t="s">
        <v>270</v>
      </c>
      <c r="C26" s="217" t="s">
        <v>193</v>
      </c>
      <c r="D26" s="218" t="s">
        <v>192</v>
      </c>
      <c r="E26" s="229" t="s">
        <v>174</v>
      </c>
    </row>
    <row r="27" spans="1:5" ht="36.75" customHeight="1">
      <c r="A27" s="217">
        <v>26</v>
      </c>
      <c r="B27" s="217" t="s">
        <v>270</v>
      </c>
      <c r="C27" s="217" t="s">
        <v>143</v>
      </c>
      <c r="D27" s="344" t="s">
        <v>196</v>
      </c>
      <c r="E27" s="342" t="s">
        <v>107</v>
      </c>
    </row>
    <row r="28" spans="1:5" ht="132">
      <c r="A28" s="217">
        <v>27</v>
      </c>
      <c r="B28" s="217" t="s">
        <v>270</v>
      </c>
      <c r="C28" s="217" t="s">
        <v>144</v>
      </c>
      <c r="D28" s="218" t="s">
        <v>72</v>
      </c>
      <c r="E28" s="229" t="s">
        <v>168</v>
      </c>
    </row>
    <row r="29" spans="1:5" ht="156">
      <c r="A29" s="217">
        <v>28</v>
      </c>
      <c r="B29" s="217" t="s">
        <v>270</v>
      </c>
      <c r="C29" s="217" t="s">
        <v>198</v>
      </c>
      <c r="D29" s="218" t="s">
        <v>197</v>
      </c>
      <c r="E29" s="229" t="s">
        <v>175</v>
      </c>
    </row>
    <row r="30" spans="1:5" ht="72">
      <c r="A30" s="217">
        <v>29</v>
      </c>
      <c r="B30" s="217" t="s">
        <v>270</v>
      </c>
      <c r="C30" s="217" t="s">
        <v>200</v>
      </c>
      <c r="D30" s="218" t="s">
        <v>199</v>
      </c>
      <c r="E30" s="229" t="s">
        <v>176</v>
      </c>
    </row>
    <row r="31" spans="1:5" ht="60">
      <c r="A31" s="217">
        <v>30</v>
      </c>
      <c r="B31" s="217" t="s">
        <v>270</v>
      </c>
      <c r="C31" s="217" t="s">
        <v>207</v>
      </c>
      <c r="D31" s="218" t="s">
        <v>201</v>
      </c>
      <c r="E31" s="229" t="s">
        <v>181</v>
      </c>
    </row>
    <row r="32" spans="1:5" ht="60">
      <c r="A32" s="217">
        <v>31</v>
      </c>
      <c r="B32" s="217" t="s">
        <v>270</v>
      </c>
      <c r="C32" s="217" t="s">
        <v>208</v>
      </c>
      <c r="D32" s="218" t="s">
        <v>202</v>
      </c>
      <c r="E32" s="229" t="s">
        <v>182</v>
      </c>
    </row>
    <row r="33" spans="1:5" ht="84">
      <c r="A33" s="217">
        <v>32</v>
      </c>
      <c r="B33" s="217" t="s">
        <v>270</v>
      </c>
      <c r="C33" s="217" t="s">
        <v>209</v>
      </c>
      <c r="D33" s="218" t="s">
        <v>204</v>
      </c>
      <c r="E33" s="229" t="s">
        <v>183</v>
      </c>
    </row>
    <row r="34" spans="1:5" ht="120">
      <c r="A34" s="217">
        <v>33</v>
      </c>
      <c r="B34" s="217" t="s">
        <v>270</v>
      </c>
      <c r="C34" s="217" t="s">
        <v>210</v>
      </c>
      <c r="D34" s="218" t="s">
        <v>205</v>
      </c>
      <c r="E34" s="229" t="s">
        <v>184</v>
      </c>
    </row>
    <row r="35" spans="1:5" ht="48">
      <c r="A35" s="217">
        <v>34</v>
      </c>
      <c r="B35" s="217" t="s">
        <v>270</v>
      </c>
      <c r="C35" s="217" t="s">
        <v>211</v>
      </c>
      <c r="D35" s="218" t="s">
        <v>206</v>
      </c>
      <c r="E35" s="229" t="s">
        <v>172</v>
      </c>
    </row>
    <row r="36" spans="1:5" ht="24">
      <c r="A36" s="217">
        <v>35</v>
      </c>
      <c r="D36" s="222"/>
      <c r="E36" s="230" t="s">
        <v>185</v>
      </c>
    </row>
    <row r="37" ht="12">
      <c r="A37" s="217">
        <v>36</v>
      </c>
    </row>
    <row r="38" ht="12">
      <c r="A38" s="217">
        <v>37</v>
      </c>
    </row>
    <row r="39" ht="12">
      <c r="A39" s="217">
        <v>38</v>
      </c>
    </row>
    <row r="40" ht="12">
      <c r="A40" s="217">
        <v>39</v>
      </c>
    </row>
    <row r="41" ht="12">
      <c r="A41" s="217">
        <v>40</v>
      </c>
    </row>
    <row r="42" ht="12">
      <c r="A42" s="217">
        <v>41</v>
      </c>
    </row>
    <row r="43" ht="12">
      <c r="A43" s="217">
        <v>42</v>
      </c>
    </row>
    <row r="44" ht="12">
      <c r="A44" s="217">
        <v>43</v>
      </c>
    </row>
    <row r="45" ht="12">
      <c r="A45" s="217">
        <v>44</v>
      </c>
    </row>
    <row r="46" ht="12">
      <c r="A46" s="217">
        <v>45</v>
      </c>
    </row>
    <row r="47" ht="12">
      <c r="A47" s="217">
        <v>46</v>
      </c>
    </row>
    <row r="48" ht="12">
      <c r="A48" s="217">
        <v>47</v>
      </c>
    </row>
    <row r="49" ht="12">
      <c r="A49" s="217">
        <v>48</v>
      </c>
    </row>
    <row r="50" ht="12">
      <c r="A50" s="217">
        <v>49</v>
      </c>
    </row>
    <row r="51" ht="12">
      <c r="A51" s="217">
        <v>50</v>
      </c>
    </row>
    <row r="52" ht="12">
      <c r="A52" s="217">
        <v>51</v>
      </c>
    </row>
    <row r="53" ht="12">
      <c r="A53" s="217">
        <v>52</v>
      </c>
    </row>
    <row r="54" ht="12">
      <c r="A54" s="217">
        <v>53</v>
      </c>
    </row>
    <row r="55" ht="12">
      <c r="A55" s="217">
        <v>54</v>
      </c>
    </row>
    <row r="56" ht="12">
      <c r="A56" s="217">
        <v>55</v>
      </c>
    </row>
    <row r="57" ht="12">
      <c r="A57" s="217">
        <v>56</v>
      </c>
    </row>
    <row r="58" ht="12">
      <c r="A58" s="217">
        <v>57</v>
      </c>
    </row>
    <row r="59" ht="12">
      <c r="A59" s="217">
        <v>58</v>
      </c>
    </row>
    <row r="60" ht="12">
      <c r="A60" s="217">
        <v>59</v>
      </c>
    </row>
    <row r="61" ht="12">
      <c r="A61" s="217">
        <v>60</v>
      </c>
    </row>
    <row r="62" ht="12">
      <c r="A62" s="217">
        <v>61</v>
      </c>
    </row>
    <row r="63" ht="12">
      <c r="A63" s="217">
        <v>62</v>
      </c>
    </row>
    <row r="64" ht="12">
      <c r="A64" s="217">
        <v>63</v>
      </c>
    </row>
    <row r="65" ht="12">
      <c r="A65" s="217">
        <v>64</v>
      </c>
    </row>
    <row r="66" ht="12">
      <c r="A66" s="217">
        <v>65</v>
      </c>
    </row>
    <row r="67" ht="12">
      <c r="A67" s="217">
        <v>66</v>
      </c>
    </row>
    <row r="68" ht="12">
      <c r="A68" s="217">
        <v>67</v>
      </c>
    </row>
    <row r="69" ht="12">
      <c r="A69" s="217">
        <v>68</v>
      </c>
    </row>
    <row r="70" ht="12">
      <c r="A70" s="217">
        <v>69</v>
      </c>
    </row>
    <row r="71" spans="1:6" s="223" customFormat="1" ht="12">
      <c r="A71" s="217">
        <v>70</v>
      </c>
      <c r="B71" s="217"/>
      <c r="C71" s="217"/>
      <c r="D71" s="218"/>
      <c r="E71" s="219"/>
      <c r="F71" s="220"/>
    </row>
    <row r="72" spans="1:6" ht="12">
      <c r="A72" s="224">
        <v>83</v>
      </c>
      <c r="B72" s="224"/>
      <c r="C72" s="224"/>
      <c r="D72" s="225"/>
      <c r="E72" s="226"/>
      <c r="F72" s="227"/>
    </row>
    <row r="73" ht="12">
      <c r="A73" s="217">
        <v>84</v>
      </c>
    </row>
    <row r="74" ht="12">
      <c r="A74" s="217">
        <v>85</v>
      </c>
    </row>
    <row r="75" ht="12">
      <c r="A75" s="217">
        <v>86</v>
      </c>
    </row>
    <row r="76" ht="12">
      <c r="A76" s="217">
        <v>87</v>
      </c>
    </row>
    <row r="77" ht="12">
      <c r="A77" s="217">
        <v>88</v>
      </c>
    </row>
    <row r="78" ht="12">
      <c r="A78" s="217">
        <v>89</v>
      </c>
    </row>
    <row r="79" ht="12">
      <c r="A79" s="217">
        <v>90</v>
      </c>
    </row>
    <row r="80" ht="12">
      <c r="A80" s="217">
        <v>91</v>
      </c>
    </row>
    <row r="81" ht="12">
      <c r="A81" s="217">
        <v>92</v>
      </c>
    </row>
    <row r="82" ht="12">
      <c r="A82" s="217">
        <v>93</v>
      </c>
    </row>
    <row r="83" ht="12">
      <c r="A83" s="217">
        <v>94</v>
      </c>
    </row>
    <row r="84" ht="12">
      <c r="A84" s="217">
        <v>95</v>
      </c>
    </row>
    <row r="85" ht="12">
      <c r="A85" s="217">
        <v>96</v>
      </c>
    </row>
    <row r="86" ht="12">
      <c r="A86" s="217">
        <v>97</v>
      </c>
    </row>
    <row r="87" ht="12">
      <c r="A87" s="217">
        <v>98</v>
      </c>
    </row>
    <row r="88" ht="12">
      <c r="A88" s="217">
        <v>99</v>
      </c>
    </row>
    <row r="89" ht="12">
      <c r="A89" s="217">
        <v>100</v>
      </c>
    </row>
    <row r="90" ht="12">
      <c r="A90" s="217">
        <v>101</v>
      </c>
    </row>
    <row r="91" ht="12">
      <c r="A91" s="217">
        <v>102</v>
      </c>
    </row>
    <row r="92" ht="12">
      <c r="A92" s="217">
        <v>103</v>
      </c>
    </row>
    <row r="93" ht="12">
      <c r="A93" s="217">
        <v>104</v>
      </c>
    </row>
    <row r="94" ht="12">
      <c r="A94" s="217">
        <v>105</v>
      </c>
    </row>
    <row r="95" ht="12">
      <c r="A95" s="217">
        <v>106</v>
      </c>
    </row>
    <row r="96" ht="12">
      <c r="A96" s="217">
        <v>107</v>
      </c>
    </row>
    <row r="97" ht="12">
      <c r="A97" s="217">
        <v>108</v>
      </c>
    </row>
    <row r="98" ht="12">
      <c r="A98" s="217">
        <v>109</v>
      </c>
    </row>
    <row r="99" ht="12">
      <c r="A99" s="217">
        <v>110</v>
      </c>
    </row>
    <row r="100" ht="12">
      <c r="A100" s="217">
        <v>111</v>
      </c>
    </row>
    <row r="101" ht="12">
      <c r="A101" s="217">
        <v>112</v>
      </c>
    </row>
    <row r="102" spans="1:6" s="223" customFormat="1" ht="12">
      <c r="A102" s="217">
        <v>113</v>
      </c>
      <c r="B102" s="217"/>
      <c r="C102" s="217"/>
      <c r="D102" s="218"/>
      <c r="E102" s="219"/>
      <c r="F102" s="220"/>
    </row>
    <row r="103" spans="1:6" ht="12">
      <c r="A103" s="224">
        <v>114</v>
      </c>
      <c r="B103" s="224"/>
      <c r="C103" s="224"/>
      <c r="D103" s="228"/>
      <c r="E103" s="226"/>
      <c r="F103" s="227"/>
    </row>
    <row r="104" ht="12">
      <c r="A104" s="217">
        <v>115</v>
      </c>
    </row>
    <row r="105" ht="12">
      <c r="A105" s="217">
        <v>116</v>
      </c>
    </row>
    <row r="106" ht="12">
      <c r="A106" s="217">
        <v>117</v>
      </c>
    </row>
    <row r="107" ht="12">
      <c r="A107" s="217">
        <v>118</v>
      </c>
    </row>
    <row r="108" ht="12">
      <c r="A108" s="217">
        <v>119</v>
      </c>
    </row>
    <row r="109" ht="12">
      <c r="A109" s="217">
        <v>120</v>
      </c>
    </row>
    <row r="110" ht="12">
      <c r="A110" s="217">
        <v>121</v>
      </c>
    </row>
    <row r="111" ht="12">
      <c r="A111" s="217">
        <v>122</v>
      </c>
    </row>
    <row r="112" ht="12">
      <c r="A112" s="217">
        <v>123</v>
      </c>
    </row>
    <row r="113" ht="12">
      <c r="A113" s="217">
        <v>124</v>
      </c>
    </row>
    <row r="114" spans="1:6" s="223" customFormat="1" ht="12">
      <c r="A114" s="217">
        <v>125</v>
      </c>
      <c r="B114" s="217"/>
      <c r="C114" s="217"/>
      <c r="D114" s="218"/>
      <c r="E114" s="219"/>
      <c r="F114" s="220"/>
    </row>
    <row r="115" spans="1:6" ht="12">
      <c r="A115" s="224">
        <v>126</v>
      </c>
      <c r="B115" s="224"/>
      <c r="C115" s="224"/>
      <c r="D115" s="228"/>
      <c r="E115" s="226"/>
      <c r="F115" s="227"/>
    </row>
    <row r="116" ht="12">
      <c r="A116" s="217">
        <v>127</v>
      </c>
    </row>
    <row r="117" ht="12">
      <c r="A117" s="217">
        <v>128</v>
      </c>
    </row>
    <row r="118" ht="12">
      <c r="A118" s="217">
        <v>129</v>
      </c>
    </row>
    <row r="119" ht="12">
      <c r="A119" s="217">
        <v>130</v>
      </c>
    </row>
    <row r="120" ht="12">
      <c r="A120" s="217">
        <v>131</v>
      </c>
    </row>
    <row r="121" ht="12">
      <c r="A121" s="217">
        <v>132</v>
      </c>
    </row>
    <row r="122" ht="12">
      <c r="A122" s="217">
        <v>133</v>
      </c>
    </row>
    <row r="123" ht="12">
      <c r="A123" s="217">
        <v>134</v>
      </c>
    </row>
    <row r="124" ht="12">
      <c r="A124" s="217">
        <v>135</v>
      </c>
    </row>
    <row r="125" ht="12">
      <c r="A125" s="217">
        <v>136</v>
      </c>
    </row>
    <row r="126" ht="12">
      <c r="A126" s="217">
        <v>137</v>
      </c>
    </row>
    <row r="127" ht="12">
      <c r="A127" s="217">
        <v>138</v>
      </c>
    </row>
    <row r="128" ht="12">
      <c r="A128" s="217">
        <v>139</v>
      </c>
    </row>
    <row r="129" ht="12">
      <c r="A129" s="217">
        <v>140</v>
      </c>
    </row>
    <row r="130" ht="12">
      <c r="A130" s="217">
        <v>141</v>
      </c>
    </row>
    <row r="131" ht="12">
      <c r="A131" s="217">
        <v>142</v>
      </c>
    </row>
    <row r="132" ht="12">
      <c r="A132" s="217">
        <v>143</v>
      </c>
    </row>
    <row r="133" ht="12">
      <c r="A133" s="217">
        <v>144</v>
      </c>
    </row>
    <row r="134" ht="12">
      <c r="A134" s="217">
        <v>145</v>
      </c>
    </row>
    <row r="135" ht="12">
      <c r="A135" s="217">
        <v>146</v>
      </c>
    </row>
    <row r="136" ht="12">
      <c r="A136" s="217">
        <v>147</v>
      </c>
    </row>
    <row r="137" ht="12">
      <c r="A137" s="217">
        <v>148</v>
      </c>
    </row>
    <row r="138" ht="12">
      <c r="A138" s="217">
        <v>149</v>
      </c>
    </row>
    <row r="139" ht="12">
      <c r="A139" s="217">
        <v>150</v>
      </c>
    </row>
    <row r="140" ht="12">
      <c r="A140" s="217">
        <v>151</v>
      </c>
    </row>
    <row r="141" ht="12">
      <c r="A141" s="217">
        <v>152</v>
      </c>
    </row>
    <row r="142" ht="12">
      <c r="A142" s="217">
        <v>153</v>
      </c>
    </row>
    <row r="143" ht="12">
      <c r="A143" s="217">
        <v>154</v>
      </c>
    </row>
    <row r="144" spans="1:2" ht="12">
      <c r="A144" s="217">
        <v>155</v>
      </c>
      <c r="B144" s="224"/>
    </row>
    <row r="145" spans="1:5" ht="12">
      <c r="A145" s="217">
        <v>156</v>
      </c>
      <c r="E145" s="229"/>
    </row>
    <row r="146" spans="1:5" ht="12">
      <c r="A146" s="217">
        <v>157</v>
      </c>
      <c r="E146" s="229"/>
    </row>
    <row r="147" spans="1:5" ht="12">
      <c r="A147" s="217">
        <v>158</v>
      </c>
      <c r="E147" s="229"/>
    </row>
    <row r="148" spans="1:5" ht="12">
      <c r="A148" s="217">
        <v>159</v>
      </c>
      <c r="E148" s="229"/>
    </row>
    <row r="149" spans="1:5" ht="12">
      <c r="A149" s="217">
        <v>160</v>
      </c>
      <c r="E149" s="229"/>
    </row>
    <row r="150" spans="1:5" ht="12">
      <c r="A150" s="217">
        <v>161</v>
      </c>
      <c r="E150" s="229"/>
    </row>
    <row r="151" spans="1:5" ht="12">
      <c r="A151" s="217">
        <v>162</v>
      </c>
      <c r="E151" s="229"/>
    </row>
    <row r="152" spans="1:5" ht="12">
      <c r="A152" s="217">
        <v>163</v>
      </c>
      <c r="E152" s="229"/>
    </row>
    <row r="153" spans="1:5" ht="12">
      <c r="A153" s="217">
        <v>164</v>
      </c>
      <c r="E153" s="229"/>
    </row>
    <row r="154" spans="1:5" ht="12">
      <c r="A154" s="217">
        <v>165</v>
      </c>
      <c r="E154" s="229"/>
    </row>
    <row r="155" spans="1:5" ht="12">
      <c r="A155" s="217">
        <v>166</v>
      </c>
      <c r="E155" s="229"/>
    </row>
    <row r="156" spans="1:5" ht="12">
      <c r="A156" s="217">
        <v>167</v>
      </c>
      <c r="E156" s="229"/>
    </row>
    <row r="157" spans="1:5" ht="12">
      <c r="A157" s="217">
        <v>168</v>
      </c>
      <c r="E157" s="229"/>
    </row>
    <row r="158" spans="1:5" ht="12">
      <c r="A158" s="217">
        <v>169</v>
      </c>
      <c r="E158" s="229"/>
    </row>
    <row r="159" spans="1:5" ht="12">
      <c r="A159" s="217">
        <v>170</v>
      </c>
      <c r="E159" s="229"/>
    </row>
    <row r="160" spans="1:5" ht="12">
      <c r="A160" s="217">
        <v>171</v>
      </c>
      <c r="E160" s="229"/>
    </row>
    <row r="161" spans="1:5" ht="12">
      <c r="A161" s="217">
        <v>172</v>
      </c>
      <c r="E161" s="229"/>
    </row>
    <row r="162" spans="1:5" ht="12">
      <c r="A162" s="217">
        <v>173</v>
      </c>
      <c r="E162" s="229"/>
    </row>
    <row r="163" ht="12">
      <c r="A163" s="217">
        <v>174</v>
      </c>
    </row>
    <row r="164" ht="12">
      <c r="A164" s="217">
        <v>175</v>
      </c>
    </row>
    <row r="165" ht="12">
      <c r="A165" s="217">
        <v>176</v>
      </c>
    </row>
    <row r="166" ht="12">
      <c r="A166" s="217">
        <v>177</v>
      </c>
    </row>
    <row r="167" ht="12">
      <c r="A167" s="217">
        <v>178</v>
      </c>
    </row>
    <row r="168" ht="12">
      <c r="A168" s="217">
        <v>179</v>
      </c>
    </row>
    <row r="169" ht="12">
      <c r="A169" s="217">
        <v>180</v>
      </c>
    </row>
    <row r="170" ht="12">
      <c r="A170" s="217">
        <v>181</v>
      </c>
    </row>
    <row r="171" spans="1:5" ht="12">
      <c r="A171" s="217">
        <v>182</v>
      </c>
      <c r="E171" s="230"/>
    </row>
    <row r="172" ht="12">
      <c r="A172" s="217">
        <v>183</v>
      </c>
    </row>
    <row r="173" ht="12">
      <c r="A173" s="217">
        <v>184</v>
      </c>
    </row>
    <row r="174" ht="12">
      <c r="A174" s="217">
        <v>185</v>
      </c>
    </row>
    <row r="175" ht="12">
      <c r="A175" s="217">
        <v>186</v>
      </c>
    </row>
    <row r="176" spans="1:2" ht="12">
      <c r="A176" s="217">
        <v>187</v>
      </c>
      <c r="B176" s="224"/>
    </row>
    <row r="177" spans="1:2" ht="12">
      <c r="A177" s="217">
        <v>188</v>
      </c>
      <c r="B177" s="224"/>
    </row>
    <row r="178" ht="12">
      <c r="A178" s="217">
        <v>189</v>
      </c>
    </row>
    <row r="179" ht="12">
      <c r="A179" s="217">
        <v>190</v>
      </c>
    </row>
    <row r="180" ht="12">
      <c r="A180" s="217">
        <v>191</v>
      </c>
    </row>
    <row r="181" ht="12">
      <c r="A181" s="217">
        <v>192</v>
      </c>
    </row>
    <row r="182" ht="12">
      <c r="A182" s="217">
        <v>193</v>
      </c>
    </row>
    <row r="183" ht="12">
      <c r="A183" s="217">
        <v>194</v>
      </c>
    </row>
    <row r="184" ht="12">
      <c r="A184" s="217">
        <v>195</v>
      </c>
    </row>
    <row r="185" ht="12">
      <c r="A185" s="217">
        <v>196</v>
      </c>
    </row>
    <row r="186" ht="12">
      <c r="A186" s="217">
        <v>197</v>
      </c>
    </row>
    <row r="187" ht="12">
      <c r="A187" s="217">
        <v>198</v>
      </c>
    </row>
    <row r="188" ht="12">
      <c r="A188" s="217">
        <v>199</v>
      </c>
    </row>
    <row r="189" ht="12">
      <c r="A189" s="217">
        <v>200</v>
      </c>
    </row>
    <row r="190" ht="12">
      <c r="A190" s="217">
        <v>201</v>
      </c>
    </row>
    <row r="191" ht="12">
      <c r="A191" s="217">
        <v>202</v>
      </c>
    </row>
    <row r="192" ht="12">
      <c r="A192" s="217">
        <v>203</v>
      </c>
    </row>
    <row r="193" ht="12">
      <c r="A193" s="217">
        <v>204</v>
      </c>
    </row>
    <row r="194" ht="12">
      <c r="A194" s="217">
        <v>205</v>
      </c>
    </row>
    <row r="195" ht="12">
      <c r="A195" s="217">
        <v>206</v>
      </c>
    </row>
    <row r="196" ht="12">
      <c r="A196" s="217">
        <v>207</v>
      </c>
    </row>
    <row r="197" ht="12">
      <c r="A197" s="217">
        <v>208</v>
      </c>
    </row>
    <row r="198" ht="12">
      <c r="A198" s="217">
        <v>209</v>
      </c>
    </row>
    <row r="199" ht="12">
      <c r="A199" s="217">
        <v>210</v>
      </c>
    </row>
    <row r="200" ht="12">
      <c r="A200" s="217">
        <v>211</v>
      </c>
    </row>
    <row r="201" ht="12">
      <c r="A201" s="217">
        <v>212</v>
      </c>
    </row>
    <row r="202" ht="12">
      <c r="A202" s="217">
        <v>213</v>
      </c>
    </row>
    <row r="203" ht="12">
      <c r="A203" s="217">
        <v>214</v>
      </c>
    </row>
    <row r="204" ht="12">
      <c r="A204" s="217">
        <v>215</v>
      </c>
    </row>
    <row r="205" ht="12">
      <c r="A205" s="217">
        <v>216</v>
      </c>
    </row>
    <row r="206" ht="12">
      <c r="A206" s="217">
        <v>217</v>
      </c>
    </row>
    <row r="207" ht="12">
      <c r="A207" s="217">
        <v>218</v>
      </c>
    </row>
    <row r="208" ht="12">
      <c r="A208" s="217">
        <v>219</v>
      </c>
    </row>
    <row r="209" ht="12">
      <c r="A209" s="217">
        <v>220</v>
      </c>
    </row>
    <row r="210" ht="12">
      <c r="A210" s="217">
        <v>221</v>
      </c>
    </row>
    <row r="211" ht="12">
      <c r="A211" s="217">
        <v>222</v>
      </c>
    </row>
    <row r="212" ht="12">
      <c r="A212" s="217">
        <v>223</v>
      </c>
    </row>
    <row r="213" ht="12">
      <c r="A213" s="217">
        <v>224</v>
      </c>
    </row>
    <row r="214" ht="12">
      <c r="A214" s="217">
        <v>225</v>
      </c>
    </row>
    <row r="215" ht="12">
      <c r="A215" s="217">
        <v>226</v>
      </c>
    </row>
    <row r="216" ht="12">
      <c r="A216" s="217">
        <v>227</v>
      </c>
    </row>
    <row r="217" ht="12">
      <c r="A217" s="217">
        <v>228</v>
      </c>
    </row>
    <row r="218" ht="12">
      <c r="A218" s="217">
        <v>229</v>
      </c>
    </row>
    <row r="219" ht="12">
      <c r="A219" s="217">
        <v>230</v>
      </c>
    </row>
    <row r="220" ht="12">
      <c r="A220" s="217">
        <v>231</v>
      </c>
    </row>
    <row r="221" ht="12">
      <c r="A221" s="217">
        <v>232</v>
      </c>
    </row>
    <row r="222" ht="12">
      <c r="A222" s="217">
        <v>233</v>
      </c>
    </row>
    <row r="223" ht="12">
      <c r="A223" s="217">
        <v>234</v>
      </c>
    </row>
    <row r="224" ht="12">
      <c r="A224" s="217">
        <v>235</v>
      </c>
    </row>
    <row r="225" ht="12">
      <c r="A225" s="217">
        <v>236</v>
      </c>
    </row>
    <row r="226" ht="12">
      <c r="A226" s="217">
        <v>237</v>
      </c>
    </row>
    <row r="227" ht="12">
      <c r="A227" s="217">
        <v>238</v>
      </c>
    </row>
    <row r="228" ht="12">
      <c r="A228" s="217">
        <v>239</v>
      </c>
    </row>
    <row r="229" ht="12">
      <c r="A229" s="217">
        <v>240</v>
      </c>
    </row>
    <row r="230" ht="12">
      <c r="A230" s="217">
        <v>241</v>
      </c>
    </row>
    <row r="231" ht="12">
      <c r="A231" s="217">
        <v>242</v>
      </c>
    </row>
    <row r="232" ht="12">
      <c r="A232" s="217">
        <v>243</v>
      </c>
    </row>
    <row r="233" ht="12">
      <c r="A233" s="217">
        <v>244</v>
      </c>
    </row>
    <row r="234" ht="12">
      <c r="A234" s="217">
        <v>245</v>
      </c>
    </row>
    <row r="235" ht="12">
      <c r="A235" s="217">
        <v>246</v>
      </c>
    </row>
    <row r="236" ht="12">
      <c r="A236" s="217">
        <v>247</v>
      </c>
    </row>
    <row r="237" ht="12">
      <c r="A237" s="217">
        <v>248</v>
      </c>
    </row>
    <row r="238" ht="12">
      <c r="A238" s="217">
        <v>249</v>
      </c>
    </row>
    <row r="239" ht="12">
      <c r="A239" s="217">
        <v>250</v>
      </c>
    </row>
    <row r="240" ht="12">
      <c r="A240" s="217">
        <v>251</v>
      </c>
    </row>
    <row r="241" ht="12">
      <c r="A241" s="217">
        <v>252</v>
      </c>
    </row>
    <row r="242" ht="12">
      <c r="A242" s="217">
        <v>253</v>
      </c>
    </row>
    <row r="243" ht="12">
      <c r="A243" s="217">
        <v>254</v>
      </c>
    </row>
    <row r="244" ht="12">
      <c r="A244" s="217">
        <v>255</v>
      </c>
    </row>
    <row r="245" ht="12">
      <c r="A245" s="217">
        <v>256</v>
      </c>
    </row>
    <row r="246" ht="12">
      <c r="A246" s="217">
        <v>257</v>
      </c>
    </row>
    <row r="247" ht="12">
      <c r="A247" s="217">
        <v>258</v>
      </c>
    </row>
    <row r="248" ht="12">
      <c r="A248" s="217">
        <v>259</v>
      </c>
    </row>
    <row r="249" ht="12">
      <c r="A249" s="217">
        <v>260</v>
      </c>
    </row>
    <row r="250" ht="12">
      <c r="A250" s="217">
        <v>261</v>
      </c>
    </row>
    <row r="251" ht="12">
      <c r="A251" s="217">
        <v>262</v>
      </c>
    </row>
    <row r="252" ht="12">
      <c r="A252" s="217">
        <v>263</v>
      </c>
    </row>
    <row r="253" ht="12">
      <c r="A253" s="217">
        <v>264</v>
      </c>
    </row>
    <row r="254" ht="12">
      <c r="A254" s="217">
        <v>265</v>
      </c>
    </row>
    <row r="255" ht="12">
      <c r="A255" s="217">
        <v>266</v>
      </c>
    </row>
    <row r="256" ht="12">
      <c r="A256" s="217">
        <v>267</v>
      </c>
    </row>
    <row r="257" ht="12">
      <c r="A257" s="217">
        <v>268</v>
      </c>
    </row>
    <row r="258" ht="12">
      <c r="A258" s="217">
        <v>269</v>
      </c>
    </row>
    <row r="259" ht="12">
      <c r="A259" s="217">
        <v>270</v>
      </c>
    </row>
    <row r="260" ht="12">
      <c r="A260" s="217">
        <v>271</v>
      </c>
    </row>
    <row r="261" ht="12">
      <c r="A261" s="217">
        <v>272</v>
      </c>
    </row>
    <row r="262" ht="12">
      <c r="A262" s="217">
        <v>273</v>
      </c>
    </row>
    <row r="263" ht="12">
      <c r="A263" s="217">
        <v>274</v>
      </c>
    </row>
    <row r="264" ht="12">
      <c r="A264" s="217">
        <v>275</v>
      </c>
    </row>
    <row r="265" ht="12">
      <c r="A265" s="217">
        <v>276</v>
      </c>
    </row>
    <row r="266" ht="12">
      <c r="A266" s="217">
        <v>277</v>
      </c>
    </row>
    <row r="267" ht="12">
      <c r="A267" s="217">
        <v>278</v>
      </c>
    </row>
    <row r="268" ht="12">
      <c r="A268" s="217">
        <v>279</v>
      </c>
    </row>
    <row r="269" ht="12">
      <c r="A269" s="217">
        <v>280</v>
      </c>
    </row>
    <row r="270" ht="12">
      <c r="A270" s="217">
        <v>281</v>
      </c>
    </row>
    <row r="271" ht="12">
      <c r="A271" s="217">
        <v>282</v>
      </c>
    </row>
    <row r="272" ht="12">
      <c r="A272" s="217">
        <v>283</v>
      </c>
    </row>
    <row r="273" ht="12">
      <c r="A273" s="217">
        <v>284</v>
      </c>
    </row>
    <row r="274" ht="12">
      <c r="A274" s="217">
        <v>285</v>
      </c>
    </row>
    <row r="275" ht="12">
      <c r="A275" s="217">
        <v>286</v>
      </c>
    </row>
    <row r="276" ht="12">
      <c r="A276" s="217">
        <v>287</v>
      </c>
    </row>
    <row r="277" ht="12">
      <c r="A277" s="217">
        <v>288</v>
      </c>
    </row>
    <row r="278" ht="12">
      <c r="A278" s="217">
        <v>289</v>
      </c>
    </row>
    <row r="279" ht="12">
      <c r="A279" s="217">
        <v>290</v>
      </c>
    </row>
    <row r="280" ht="12">
      <c r="A280" s="217">
        <v>291</v>
      </c>
    </row>
    <row r="281" ht="12">
      <c r="A281" s="217">
        <v>292</v>
      </c>
    </row>
    <row r="282" ht="12">
      <c r="A282" s="217">
        <v>293</v>
      </c>
    </row>
    <row r="283" ht="12">
      <c r="A283" s="217">
        <v>294</v>
      </c>
    </row>
    <row r="284" ht="12">
      <c r="A284" s="217">
        <v>295</v>
      </c>
    </row>
    <row r="285" ht="12">
      <c r="A285" s="217">
        <v>296</v>
      </c>
    </row>
    <row r="286" ht="12">
      <c r="A286" s="217">
        <v>297</v>
      </c>
    </row>
    <row r="287" ht="12">
      <c r="A287" s="217">
        <v>298</v>
      </c>
    </row>
    <row r="288" ht="12">
      <c r="A288" s="217">
        <v>299</v>
      </c>
    </row>
    <row r="289" ht="12">
      <c r="A289" s="217">
        <v>300</v>
      </c>
    </row>
    <row r="290" ht="12">
      <c r="A290" s="217">
        <v>301</v>
      </c>
    </row>
    <row r="291" ht="12">
      <c r="A291" s="217">
        <v>302</v>
      </c>
    </row>
    <row r="292" ht="12">
      <c r="A292" s="217">
        <v>303</v>
      </c>
    </row>
    <row r="293" ht="12">
      <c r="A293" s="217">
        <v>304</v>
      </c>
    </row>
    <row r="294" ht="12">
      <c r="A294" s="217">
        <v>305</v>
      </c>
    </row>
    <row r="295" ht="12">
      <c r="A295" s="217">
        <v>306</v>
      </c>
    </row>
    <row r="296" ht="12">
      <c r="A296" s="217">
        <v>307</v>
      </c>
    </row>
    <row r="297" ht="12">
      <c r="A297" s="217">
        <v>308</v>
      </c>
    </row>
    <row r="298" ht="12">
      <c r="A298" s="217">
        <v>309</v>
      </c>
    </row>
    <row r="299" ht="12">
      <c r="A299" s="217">
        <v>310</v>
      </c>
    </row>
    <row r="300" ht="12">
      <c r="A300" s="217">
        <v>311</v>
      </c>
    </row>
    <row r="301" ht="12">
      <c r="A301" s="217">
        <v>312</v>
      </c>
    </row>
    <row r="302" ht="12">
      <c r="A302" s="217">
        <v>313</v>
      </c>
    </row>
    <row r="303" ht="12">
      <c r="A303" s="217">
        <v>314</v>
      </c>
    </row>
    <row r="304" ht="12">
      <c r="A304" s="217">
        <v>315</v>
      </c>
    </row>
    <row r="305" ht="12">
      <c r="A305" s="217">
        <v>316</v>
      </c>
    </row>
    <row r="306" ht="12">
      <c r="A306" s="217">
        <v>317</v>
      </c>
    </row>
    <row r="307" ht="12">
      <c r="A307" s="217">
        <v>318</v>
      </c>
    </row>
    <row r="308" ht="12">
      <c r="A308" s="217">
        <v>319</v>
      </c>
    </row>
    <row r="309" ht="12">
      <c r="A309" s="217">
        <v>320</v>
      </c>
    </row>
    <row r="310" ht="12">
      <c r="A310" s="217">
        <v>321</v>
      </c>
    </row>
    <row r="311" ht="12">
      <c r="A311" s="217">
        <v>322</v>
      </c>
    </row>
    <row r="312" ht="12">
      <c r="A312" s="217">
        <v>323</v>
      </c>
    </row>
    <row r="313" ht="12">
      <c r="A313" s="217">
        <v>324</v>
      </c>
    </row>
    <row r="314" ht="12">
      <c r="A314" s="217">
        <v>325</v>
      </c>
    </row>
    <row r="315" ht="12">
      <c r="A315" s="217">
        <v>326</v>
      </c>
    </row>
    <row r="316" ht="12">
      <c r="A316" s="217">
        <v>327</v>
      </c>
    </row>
    <row r="317" ht="12">
      <c r="A317" s="217">
        <v>328</v>
      </c>
    </row>
    <row r="318" ht="12">
      <c r="A318" s="217">
        <v>329</v>
      </c>
    </row>
    <row r="319" ht="12">
      <c r="A319" s="217">
        <v>330</v>
      </c>
    </row>
    <row r="320" ht="12">
      <c r="A320" s="217">
        <v>331</v>
      </c>
    </row>
    <row r="321" ht="12">
      <c r="A321" s="217">
        <v>332</v>
      </c>
    </row>
    <row r="322" ht="12">
      <c r="A322" s="217">
        <v>333</v>
      </c>
    </row>
    <row r="323" ht="12">
      <c r="A323" s="217">
        <v>334</v>
      </c>
    </row>
    <row r="324" ht="12">
      <c r="A324" s="217">
        <v>335</v>
      </c>
    </row>
    <row r="325" ht="12">
      <c r="A325" s="217">
        <v>336</v>
      </c>
    </row>
    <row r="326" ht="12">
      <c r="A326" s="217">
        <v>337</v>
      </c>
    </row>
    <row r="327" ht="12">
      <c r="A327" s="217">
        <v>338</v>
      </c>
    </row>
    <row r="328" ht="12">
      <c r="A328" s="217">
        <v>339</v>
      </c>
    </row>
    <row r="329" ht="12">
      <c r="A329" s="217">
        <v>340</v>
      </c>
    </row>
    <row r="330" ht="12">
      <c r="A330" s="217">
        <v>341</v>
      </c>
    </row>
    <row r="331" ht="12">
      <c r="A331" s="217">
        <v>342</v>
      </c>
    </row>
    <row r="332" ht="12">
      <c r="A332" s="217">
        <v>343</v>
      </c>
    </row>
    <row r="333" ht="12">
      <c r="A333" s="217">
        <v>344</v>
      </c>
    </row>
    <row r="334" ht="12">
      <c r="A334" s="217">
        <v>345</v>
      </c>
    </row>
    <row r="335" ht="12">
      <c r="A335" s="217">
        <v>346</v>
      </c>
    </row>
    <row r="336" ht="12">
      <c r="A336" s="217">
        <v>347</v>
      </c>
    </row>
    <row r="337" ht="12">
      <c r="A337" s="217">
        <v>348</v>
      </c>
    </row>
    <row r="338" ht="12">
      <c r="A338" s="217">
        <v>349</v>
      </c>
    </row>
    <row r="339" ht="12">
      <c r="A339" s="217">
        <v>350</v>
      </c>
    </row>
    <row r="340" ht="12">
      <c r="A340" s="217">
        <v>351</v>
      </c>
    </row>
    <row r="341" ht="12">
      <c r="A341" s="217">
        <v>352</v>
      </c>
    </row>
    <row r="342" ht="12">
      <c r="A342" s="217">
        <v>353</v>
      </c>
    </row>
    <row r="343" ht="12">
      <c r="A343" s="217">
        <v>354</v>
      </c>
    </row>
    <row r="344" ht="12">
      <c r="A344" s="217">
        <v>355</v>
      </c>
    </row>
    <row r="345" ht="12">
      <c r="A345" s="217">
        <v>356</v>
      </c>
    </row>
    <row r="346" ht="12">
      <c r="A346" s="217">
        <v>357</v>
      </c>
    </row>
    <row r="347" ht="12">
      <c r="A347" s="217">
        <v>358</v>
      </c>
    </row>
    <row r="348" ht="12">
      <c r="A348" s="217">
        <v>359</v>
      </c>
    </row>
    <row r="349" ht="12">
      <c r="A349" s="217">
        <v>360</v>
      </c>
    </row>
    <row r="350" ht="12">
      <c r="A350" s="217">
        <v>361</v>
      </c>
    </row>
    <row r="351" ht="12">
      <c r="A351" s="217">
        <v>362</v>
      </c>
    </row>
    <row r="352" ht="12">
      <c r="A352" s="217">
        <v>363</v>
      </c>
    </row>
    <row r="353" ht="12">
      <c r="A353" s="217">
        <v>364</v>
      </c>
    </row>
    <row r="354" ht="12">
      <c r="A354" s="217">
        <v>365</v>
      </c>
    </row>
    <row r="355" ht="12">
      <c r="A355" s="217">
        <v>366</v>
      </c>
    </row>
    <row r="356" ht="12">
      <c r="A356" s="217">
        <v>367</v>
      </c>
    </row>
    <row r="357" ht="12">
      <c r="A357" s="217">
        <v>368</v>
      </c>
    </row>
    <row r="358" ht="12">
      <c r="A358" s="217">
        <v>369</v>
      </c>
    </row>
    <row r="359" ht="12">
      <c r="A359" s="217">
        <v>370</v>
      </c>
    </row>
    <row r="360" ht="12">
      <c r="A360" s="217">
        <v>371</v>
      </c>
    </row>
    <row r="361" ht="12">
      <c r="A361" s="217">
        <v>372</v>
      </c>
    </row>
    <row r="362" ht="12">
      <c r="A362" s="217">
        <v>373</v>
      </c>
    </row>
    <row r="363" ht="12">
      <c r="A363" s="217">
        <v>374</v>
      </c>
    </row>
    <row r="364" ht="12">
      <c r="A364" s="217">
        <v>375</v>
      </c>
    </row>
    <row r="365" ht="12">
      <c r="A365" s="217">
        <v>376</v>
      </c>
    </row>
    <row r="366" ht="12">
      <c r="A366" s="217">
        <v>377</v>
      </c>
    </row>
    <row r="367" ht="12">
      <c r="A367" s="217">
        <v>378</v>
      </c>
    </row>
    <row r="368" ht="12">
      <c r="A368" s="217">
        <v>379</v>
      </c>
    </row>
    <row r="369" ht="12">
      <c r="A369" s="217">
        <v>380</v>
      </c>
    </row>
    <row r="370" ht="12">
      <c r="A370" s="217">
        <v>381</v>
      </c>
    </row>
    <row r="371" ht="12">
      <c r="A371" s="217">
        <v>382</v>
      </c>
    </row>
    <row r="372" ht="12">
      <c r="A372" s="217">
        <v>383</v>
      </c>
    </row>
    <row r="373" ht="12">
      <c r="A373" s="217">
        <v>384</v>
      </c>
    </row>
    <row r="374" ht="12">
      <c r="A374" s="217">
        <v>385</v>
      </c>
    </row>
    <row r="375" ht="12">
      <c r="A375" s="217">
        <v>386</v>
      </c>
    </row>
    <row r="376" ht="12">
      <c r="A376" s="217">
        <v>387</v>
      </c>
    </row>
    <row r="377" ht="12">
      <c r="A377" s="217">
        <v>388</v>
      </c>
    </row>
    <row r="378" ht="12">
      <c r="A378" s="217">
        <v>389</v>
      </c>
    </row>
    <row r="379" ht="12">
      <c r="A379" s="217">
        <v>390</v>
      </c>
    </row>
    <row r="380" ht="12">
      <c r="A380" s="217">
        <v>391</v>
      </c>
    </row>
    <row r="381" ht="12">
      <c r="A381" s="217">
        <v>392</v>
      </c>
    </row>
    <row r="382" ht="12">
      <c r="A382" s="217">
        <v>393</v>
      </c>
    </row>
    <row r="383" ht="12">
      <c r="A383" s="217">
        <v>394</v>
      </c>
    </row>
    <row r="384" ht="12">
      <c r="A384" s="217">
        <v>395</v>
      </c>
    </row>
    <row r="385" ht="12">
      <c r="A385" s="217">
        <v>396</v>
      </c>
    </row>
    <row r="386" ht="12">
      <c r="A386" s="217">
        <v>397</v>
      </c>
    </row>
    <row r="387" ht="12">
      <c r="A387" s="217">
        <v>398</v>
      </c>
    </row>
    <row r="388" ht="12">
      <c r="A388" s="217">
        <v>399</v>
      </c>
    </row>
    <row r="389" ht="12">
      <c r="A389" s="217">
        <v>400</v>
      </c>
    </row>
    <row r="390" ht="12">
      <c r="A390" s="217">
        <v>401</v>
      </c>
    </row>
    <row r="391" ht="12">
      <c r="A391" s="217">
        <v>402</v>
      </c>
    </row>
    <row r="392" ht="12">
      <c r="A392" s="217">
        <v>403</v>
      </c>
    </row>
    <row r="393" ht="12">
      <c r="A393" s="217">
        <v>404</v>
      </c>
    </row>
    <row r="394" ht="12">
      <c r="A394" s="217">
        <v>405</v>
      </c>
    </row>
    <row r="395" ht="12">
      <c r="A395" s="217">
        <v>406</v>
      </c>
    </row>
    <row r="396" ht="12">
      <c r="A396" s="217">
        <v>407</v>
      </c>
    </row>
    <row r="397" ht="12">
      <c r="A397" s="217">
        <v>408</v>
      </c>
    </row>
    <row r="398" ht="12">
      <c r="A398" s="217">
        <v>409</v>
      </c>
    </row>
    <row r="399" ht="12">
      <c r="A399" s="217">
        <v>410</v>
      </c>
    </row>
    <row r="400" ht="12">
      <c r="A400" s="217">
        <v>411</v>
      </c>
    </row>
    <row r="401" ht="12">
      <c r="A401" s="217">
        <v>412</v>
      </c>
    </row>
    <row r="402" ht="12">
      <c r="A402" s="217">
        <v>413</v>
      </c>
    </row>
    <row r="403" ht="12">
      <c r="A403" s="217">
        <v>414</v>
      </c>
    </row>
    <row r="404" ht="12">
      <c r="A404" s="217">
        <v>415</v>
      </c>
    </row>
    <row r="405" ht="12">
      <c r="A405" s="217">
        <v>416</v>
      </c>
    </row>
    <row r="406" ht="12">
      <c r="A406" s="217">
        <v>417</v>
      </c>
    </row>
    <row r="407" ht="12">
      <c r="A407" s="217">
        <v>418</v>
      </c>
    </row>
    <row r="408" ht="12">
      <c r="A408" s="217">
        <v>419</v>
      </c>
    </row>
    <row r="409" ht="12">
      <c r="A409" s="217">
        <v>420</v>
      </c>
    </row>
    <row r="410" ht="12">
      <c r="A410" s="217">
        <v>421</v>
      </c>
    </row>
    <row r="411" ht="12">
      <c r="A411" s="217">
        <v>422</v>
      </c>
    </row>
    <row r="412" ht="12">
      <c r="A412" s="217">
        <v>423</v>
      </c>
    </row>
    <row r="413" ht="12">
      <c r="A413" s="217">
        <v>424</v>
      </c>
    </row>
    <row r="414" ht="12">
      <c r="A414" s="217">
        <v>425</v>
      </c>
    </row>
    <row r="415" ht="12">
      <c r="A415" s="217">
        <v>426</v>
      </c>
    </row>
    <row r="416" ht="12">
      <c r="A416" s="217">
        <v>427</v>
      </c>
    </row>
    <row r="417" ht="12">
      <c r="A417" s="217">
        <v>428</v>
      </c>
    </row>
    <row r="418" ht="12">
      <c r="A418" s="217">
        <v>429</v>
      </c>
    </row>
    <row r="419" ht="12">
      <c r="A419" s="217">
        <v>430</v>
      </c>
    </row>
    <row r="420" ht="12">
      <c r="A420" s="217">
        <v>431</v>
      </c>
    </row>
    <row r="421" ht="12">
      <c r="A421" s="217">
        <v>432</v>
      </c>
    </row>
    <row r="422" ht="12">
      <c r="A422" s="217">
        <v>433</v>
      </c>
    </row>
    <row r="423" ht="12">
      <c r="A423" s="217">
        <v>434</v>
      </c>
    </row>
    <row r="424" ht="12">
      <c r="A424" s="217">
        <v>435</v>
      </c>
    </row>
    <row r="425" ht="12">
      <c r="A425" s="217">
        <v>436</v>
      </c>
    </row>
    <row r="426" ht="12">
      <c r="A426" s="217">
        <v>437</v>
      </c>
    </row>
    <row r="427" ht="12">
      <c r="A427" s="217">
        <v>438</v>
      </c>
    </row>
    <row r="428" ht="12">
      <c r="A428" s="217">
        <v>439</v>
      </c>
    </row>
    <row r="429" ht="12">
      <c r="A429" s="217">
        <v>440</v>
      </c>
    </row>
    <row r="430" ht="12">
      <c r="A430" s="217">
        <v>441</v>
      </c>
    </row>
    <row r="431" ht="12">
      <c r="A431" s="217">
        <v>442</v>
      </c>
    </row>
    <row r="432" ht="12">
      <c r="A432" s="217">
        <v>443</v>
      </c>
    </row>
    <row r="433" ht="12">
      <c r="A433" s="217">
        <v>444</v>
      </c>
    </row>
    <row r="434" ht="12">
      <c r="A434" s="217">
        <v>445</v>
      </c>
    </row>
    <row r="435" ht="12">
      <c r="A435" s="217">
        <v>446</v>
      </c>
    </row>
    <row r="436" ht="12">
      <c r="A436" s="217">
        <v>447</v>
      </c>
    </row>
    <row r="437" ht="12">
      <c r="A437" s="217">
        <v>448</v>
      </c>
    </row>
    <row r="438" ht="12">
      <c r="A438" s="217">
        <v>449</v>
      </c>
    </row>
    <row r="439" ht="12">
      <c r="A439" s="217">
        <v>450</v>
      </c>
    </row>
    <row r="440" ht="12">
      <c r="A440" s="217">
        <v>451</v>
      </c>
    </row>
    <row r="441" ht="12">
      <c r="A441" s="217">
        <v>452</v>
      </c>
    </row>
    <row r="442" ht="12">
      <c r="A442" s="217">
        <v>453</v>
      </c>
    </row>
    <row r="443" ht="12">
      <c r="A443" s="217">
        <v>454</v>
      </c>
    </row>
    <row r="444" ht="12">
      <c r="A444" s="217">
        <v>455</v>
      </c>
    </row>
    <row r="445" ht="12">
      <c r="A445" s="217">
        <v>456</v>
      </c>
    </row>
    <row r="446" ht="12">
      <c r="A446" s="217">
        <v>457</v>
      </c>
    </row>
    <row r="447" ht="12">
      <c r="A447" s="217">
        <v>458</v>
      </c>
    </row>
    <row r="448" ht="12">
      <c r="A448" s="217">
        <v>459</v>
      </c>
    </row>
    <row r="449" ht="12">
      <c r="A449" s="217">
        <v>460</v>
      </c>
    </row>
    <row r="450" ht="12">
      <c r="A450" s="217">
        <v>461</v>
      </c>
    </row>
    <row r="451" ht="12">
      <c r="A451" s="217">
        <v>462</v>
      </c>
    </row>
    <row r="452" ht="12">
      <c r="A452" s="217">
        <v>463</v>
      </c>
    </row>
    <row r="453" ht="12">
      <c r="A453" s="217">
        <v>464</v>
      </c>
    </row>
    <row r="454" ht="12">
      <c r="A454" s="217">
        <v>465</v>
      </c>
    </row>
    <row r="455" ht="12">
      <c r="A455" s="217">
        <v>466</v>
      </c>
    </row>
    <row r="456" ht="12">
      <c r="A456" s="217">
        <v>467</v>
      </c>
    </row>
    <row r="457" ht="12">
      <c r="A457" s="217">
        <v>468</v>
      </c>
    </row>
    <row r="458" ht="12">
      <c r="A458" s="217">
        <v>469</v>
      </c>
    </row>
    <row r="459" ht="12">
      <c r="A459" s="217">
        <v>470</v>
      </c>
    </row>
    <row r="460" ht="12">
      <c r="A460" s="217">
        <v>471</v>
      </c>
    </row>
    <row r="461" ht="12">
      <c r="A461" s="217">
        <v>472</v>
      </c>
    </row>
    <row r="462" ht="12">
      <c r="A462" s="217">
        <v>473</v>
      </c>
    </row>
    <row r="463" ht="12">
      <c r="A463" s="217">
        <v>474</v>
      </c>
    </row>
    <row r="464" ht="12">
      <c r="A464" s="217">
        <v>475</v>
      </c>
    </row>
    <row r="465" ht="12">
      <c r="A465" s="217">
        <v>476</v>
      </c>
    </row>
    <row r="466" ht="12">
      <c r="A466" s="217">
        <v>477</v>
      </c>
    </row>
    <row r="467" ht="12">
      <c r="A467" s="217">
        <v>478</v>
      </c>
    </row>
    <row r="468" ht="12">
      <c r="A468" s="217">
        <v>479</v>
      </c>
    </row>
    <row r="469" ht="12">
      <c r="A469" s="217">
        <v>480</v>
      </c>
    </row>
    <row r="470" ht="12">
      <c r="A470" s="217">
        <v>481</v>
      </c>
    </row>
    <row r="471" ht="12">
      <c r="A471" s="217">
        <v>482</v>
      </c>
    </row>
    <row r="472" ht="12">
      <c r="A472" s="217">
        <v>483</v>
      </c>
    </row>
    <row r="473" ht="12">
      <c r="A473" s="217">
        <v>484</v>
      </c>
    </row>
    <row r="474" ht="12">
      <c r="A474" s="217">
        <v>485</v>
      </c>
    </row>
    <row r="475" ht="12">
      <c r="A475" s="217">
        <v>486</v>
      </c>
    </row>
    <row r="476" ht="12">
      <c r="A476" s="217">
        <v>487</v>
      </c>
    </row>
    <row r="477" ht="12">
      <c r="A477" s="217">
        <v>488</v>
      </c>
    </row>
    <row r="478" ht="12">
      <c r="A478" s="217">
        <v>489</v>
      </c>
    </row>
    <row r="479" ht="12">
      <c r="A479" s="217">
        <v>490</v>
      </c>
    </row>
    <row r="480" ht="12">
      <c r="A480" s="217">
        <v>491</v>
      </c>
    </row>
    <row r="481" ht="12">
      <c r="A481" s="217">
        <v>492</v>
      </c>
    </row>
    <row r="482" ht="12">
      <c r="A482" s="217">
        <v>493</v>
      </c>
    </row>
    <row r="483" ht="12">
      <c r="A483" s="217">
        <v>494</v>
      </c>
    </row>
    <row r="484" ht="12">
      <c r="A484" s="217">
        <v>495</v>
      </c>
    </row>
    <row r="485" ht="12">
      <c r="A485" s="217">
        <v>496</v>
      </c>
    </row>
    <row r="486" ht="12">
      <c r="A486" s="217">
        <v>497</v>
      </c>
    </row>
    <row r="487" ht="12">
      <c r="A487" s="217">
        <v>498</v>
      </c>
    </row>
    <row r="488" ht="12">
      <c r="A488" s="217">
        <v>499</v>
      </c>
    </row>
    <row r="489" ht="12">
      <c r="A489" s="217">
        <v>500</v>
      </c>
    </row>
  </sheetData>
  <sheetProtection/>
  <printOptions/>
  <pageMargins left="0.27" right="0.33" top="0.38" bottom="0.4" header="0.28" footer="0.2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Fuchs Daniel</dc:creator>
  <cp:keywords/>
  <dc:description/>
  <cp:lastModifiedBy>Magdalena Portmann</cp:lastModifiedBy>
  <cp:lastPrinted>2010-03-22T13:29:37Z</cp:lastPrinted>
  <dcterms:created xsi:type="dcterms:W3CDTF">2003-05-22T09:23:22Z</dcterms:created>
  <dcterms:modified xsi:type="dcterms:W3CDTF">2016-12-28T07:20:44Z</dcterms:modified>
  <cp:category/>
  <cp:version/>
  <cp:contentType/>
  <cp:contentStatus/>
</cp:coreProperties>
</file>